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Robinski\Offre\"/>
    </mc:Choice>
  </mc:AlternateContent>
  <xr:revisionPtr revIDLastSave="0" documentId="13_ncr:1_{F79ED27A-4E89-4AD8-8CE6-425400BAB3C9}" xr6:coauthVersionLast="47" xr6:coauthVersionMax="47" xr10:uidLastSave="{00000000-0000-0000-0000-000000000000}"/>
  <bookViews>
    <workbookView xWindow="-120" yWindow="-120" windowWidth="29040" windowHeight="15840" tabRatio="811" activeTab="6" xr2:uid="{00000000-000D-0000-FFFF-FFFF00000000}"/>
  </bookViews>
  <sheets>
    <sheet name="Calcul" sheetId="8" r:id="rId1"/>
    <sheet name="ELECTRICITE 1" sheetId="1" r:id="rId2"/>
    <sheet name="ELECTRICITE 2" sheetId="2" r:id="rId3"/>
    <sheet name="ELECTRICITE 3" sheetId="9" r:id="rId4"/>
    <sheet name="ELECTRICITE 4" sheetId="17" r:id="rId5"/>
    <sheet name="ELECTRICITE 5" sheetId="18" r:id="rId6"/>
    <sheet name="ELECTRICITE 7" sheetId="12" r:id="rId7"/>
    <sheet name="Feuil1" sheetId="11" r:id="rId8"/>
  </sheets>
  <definedNames>
    <definedName name="_xlnm.Print_Area" localSheetId="0">Calcul!$A$1:$G$186</definedName>
    <definedName name="_xlnm.Print_Area" localSheetId="1">'ELECTRICITE 1'!$A$1:$G$73</definedName>
    <definedName name="_xlnm.Print_Area" localSheetId="2">'ELECTRICITE 2'!$A$1:$G$73</definedName>
    <definedName name="_xlnm.Print_Area" localSheetId="3">'ELECTRICITE 3'!$A$1:$G$73</definedName>
    <definedName name="_xlnm.Print_Area" localSheetId="4">'ELECTRICITE 4'!$A$1:$G$73</definedName>
    <definedName name="_xlnm.Print_Area" localSheetId="5">'ELECTRICITE 5'!$A$1:$G$73</definedName>
    <definedName name="_xlnm.Print_Area" localSheetId="6">'ELECTRICITE 7'!$A$1:$G$73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8" l="1"/>
  <c r="F23" i="8"/>
  <c r="F58" i="18"/>
  <c r="F57" i="18"/>
  <c r="J56" i="18"/>
  <c r="F56" i="18"/>
  <c r="J55" i="17"/>
  <c r="F55" i="17"/>
  <c r="J54" i="17"/>
  <c r="F54" i="17"/>
  <c r="J53" i="17"/>
  <c r="F53" i="17"/>
  <c r="J52" i="17"/>
  <c r="F52" i="17"/>
  <c r="J51" i="17"/>
  <c r="F51" i="17"/>
  <c r="J48" i="17"/>
  <c r="F48" i="17"/>
  <c r="J47" i="17"/>
  <c r="F47" i="17"/>
  <c r="J46" i="17"/>
  <c r="F46" i="17"/>
  <c r="J45" i="17"/>
  <c r="F45" i="17"/>
  <c r="J42" i="17"/>
  <c r="F42" i="17"/>
  <c r="J41" i="17"/>
  <c r="F41" i="17"/>
  <c r="J40" i="17"/>
  <c r="F40" i="17"/>
  <c r="J39" i="17"/>
  <c r="F39" i="17"/>
  <c r="J36" i="17"/>
  <c r="F36" i="17"/>
  <c r="J35" i="17"/>
  <c r="F35" i="17"/>
  <c r="J34" i="17"/>
  <c r="F34" i="17"/>
  <c r="J33" i="17"/>
  <c r="F33" i="17"/>
  <c r="J30" i="17"/>
  <c r="F30" i="17"/>
  <c r="J29" i="17"/>
  <c r="F29" i="17"/>
  <c r="J28" i="17"/>
  <c r="F28" i="17"/>
  <c r="J27" i="17"/>
  <c r="F27" i="17"/>
  <c r="F53" i="18"/>
  <c r="F50" i="18"/>
  <c r="F47" i="18"/>
  <c r="J44" i="18"/>
  <c r="F44" i="18"/>
  <c r="F41" i="18"/>
  <c r="F35" i="18"/>
  <c r="J32" i="18"/>
  <c r="F32" i="18"/>
  <c r="J31" i="18"/>
  <c r="F31" i="18"/>
  <c r="J30" i="18"/>
  <c r="F30" i="18"/>
  <c r="J29" i="18"/>
  <c r="F29" i="18"/>
  <c r="J28" i="18"/>
  <c r="F28" i="18"/>
  <c r="J27" i="18"/>
  <c r="F27" i="18"/>
  <c r="J63" i="18" l="1"/>
  <c r="I40" i="12" s="1"/>
  <c r="F63" i="18"/>
  <c r="F40" i="12" s="1"/>
  <c r="J47" i="1" l="1"/>
  <c r="F47" i="1"/>
  <c r="J47" i="9"/>
  <c r="F47" i="9"/>
  <c r="F37" i="2"/>
  <c r="J54" i="1" l="1"/>
  <c r="F54" i="1"/>
  <c r="J55" i="9" l="1"/>
  <c r="F55" i="9"/>
  <c r="J54" i="9"/>
  <c r="F54" i="9"/>
  <c r="J53" i="9"/>
  <c r="F53" i="9"/>
  <c r="J50" i="9"/>
  <c r="J49" i="9"/>
  <c r="J48" i="9"/>
  <c r="F50" i="9"/>
  <c r="F48" i="9"/>
  <c r="F49" i="9"/>
  <c r="J38" i="9"/>
  <c r="F38" i="9"/>
  <c r="J37" i="9"/>
  <c r="F37" i="9"/>
  <c r="J32" i="9"/>
  <c r="F32" i="9"/>
  <c r="J31" i="9"/>
  <c r="F31" i="9"/>
  <c r="J28" i="9"/>
  <c r="F28" i="9"/>
  <c r="J50" i="2"/>
  <c r="F50" i="2"/>
  <c r="J49" i="2"/>
  <c r="F49" i="2"/>
  <c r="J48" i="2"/>
  <c r="F48" i="2"/>
  <c r="J47" i="2"/>
  <c r="F47" i="2"/>
  <c r="J46" i="2"/>
  <c r="F46" i="2"/>
  <c r="J45" i="2"/>
  <c r="F45" i="2"/>
  <c r="J42" i="2"/>
  <c r="F42" i="2"/>
  <c r="J41" i="2"/>
  <c r="F41" i="2"/>
  <c r="J40" i="2"/>
  <c r="F40" i="2"/>
  <c r="J39" i="2"/>
  <c r="F39" i="2"/>
  <c r="F33" i="2"/>
  <c r="J38" i="2"/>
  <c r="F38" i="2"/>
  <c r="J34" i="2"/>
  <c r="F34" i="2"/>
  <c r="J32" i="2"/>
  <c r="F32" i="2"/>
  <c r="J31" i="2"/>
  <c r="F31" i="2"/>
  <c r="J30" i="2"/>
  <c r="F30" i="2"/>
  <c r="J29" i="2"/>
  <c r="F29" i="2"/>
  <c r="J28" i="2"/>
  <c r="F28" i="2"/>
  <c r="J57" i="1"/>
  <c r="F57" i="1"/>
  <c r="J56" i="1"/>
  <c r="F56" i="1"/>
  <c r="J55" i="1"/>
  <c r="F55" i="1"/>
  <c r="J51" i="1"/>
  <c r="J50" i="1"/>
  <c r="F51" i="1"/>
  <c r="F50" i="1"/>
  <c r="J49" i="1"/>
  <c r="F49" i="1"/>
  <c r="J48" i="1"/>
  <c r="F48" i="1"/>
  <c r="J46" i="1"/>
  <c r="F46" i="1"/>
  <c r="F63" i="17" l="1"/>
  <c r="F39" i="12" s="1"/>
  <c r="J63" i="17"/>
  <c r="I39" i="12" s="1"/>
  <c r="F35" i="1" l="1"/>
  <c r="J42" i="9"/>
  <c r="F42" i="9"/>
  <c r="J35" i="9"/>
  <c r="F35" i="9"/>
  <c r="J36" i="9"/>
  <c r="F36" i="9"/>
  <c r="J32" i="12" l="1"/>
  <c r="J31" i="12"/>
  <c r="J30" i="12"/>
  <c r="J27" i="12"/>
  <c r="J44" i="9"/>
  <c r="J43" i="9"/>
  <c r="J41" i="9"/>
  <c r="J27" i="9"/>
  <c r="J36" i="1"/>
  <c r="J40" i="1"/>
  <c r="J37" i="2"/>
  <c r="J53" i="2"/>
  <c r="J55" i="2"/>
  <c r="J56" i="2"/>
  <c r="J57" i="2"/>
  <c r="J58" i="2"/>
  <c r="J59" i="2"/>
  <c r="J60" i="2"/>
  <c r="J61" i="2"/>
  <c r="J54" i="2"/>
  <c r="J27" i="2"/>
  <c r="F44" i="9"/>
  <c r="F43" i="9"/>
  <c r="F41" i="9"/>
  <c r="J63" i="2" l="1"/>
  <c r="I37" i="12" s="1"/>
  <c r="J63" i="1"/>
  <c r="I36" i="12" s="1"/>
  <c r="I43" i="12"/>
  <c r="J63" i="9"/>
  <c r="I38" i="12" s="1"/>
  <c r="F27" i="9"/>
  <c r="F55" i="2"/>
  <c r="F53" i="2"/>
  <c r="F63" i="9" l="1"/>
  <c r="F54" i="2"/>
  <c r="F61" i="2"/>
  <c r="F60" i="2"/>
  <c r="F59" i="2"/>
  <c r="F58" i="2"/>
  <c r="F57" i="2"/>
  <c r="F56" i="2"/>
  <c r="F32" i="12" l="1"/>
  <c r="F31" i="12"/>
  <c r="F30" i="12"/>
  <c r="F29" i="12"/>
  <c r="F28" i="12"/>
  <c r="F27" i="12"/>
  <c r="F43" i="12" l="1"/>
  <c r="F27" i="2"/>
  <c r="F63" i="2" s="1"/>
  <c r="F36" i="1" l="1"/>
  <c r="M169" i="8" l="1"/>
  <c r="M170" i="8"/>
  <c r="M193" i="8"/>
  <c r="M194" i="8"/>
  <c r="M205" i="8"/>
  <c r="M206" i="8"/>
  <c r="I149" i="8"/>
  <c r="M149" i="8" s="1"/>
  <c r="I150" i="8"/>
  <c r="M150" i="8" s="1"/>
  <c r="I151" i="8"/>
  <c r="M151" i="8" s="1"/>
  <c r="I152" i="8"/>
  <c r="M152" i="8" s="1"/>
  <c r="I153" i="8"/>
  <c r="M153" i="8" s="1"/>
  <c r="I154" i="8"/>
  <c r="M154" i="8" s="1"/>
  <c r="I155" i="8"/>
  <c r="M155" i="8" s="1"/>
  <c r="I156" i="8"/>
  <c r="M156" i="8" s="1"/>
  <c r="I157" i="8"/>
  <c r="M157" i="8" s="1"/>
  <c r="I158" i="8"/>
  <c r="M158" i="8" s="1"/>
  <c r="I159" i="8"/>
  <c r="M159" i="8" s="1"/>
  <c r="I160" i="8"/>
  <c r="M160" i="8" s="1"/>
  <c r="I161" i="8"/>
  <c r="M161" i="8" s="1"/>
  <c r="I162" i="8"/>
  <c r="M162" i="8" s="1"/>
  <c r="I163" i="8"/>
  <c r="M163" i="8" s="1"/>
  <c r="I164" i="8"/>
  <c r="M164" i="8" s="1"/>
  <c r="I165" i="8"/>
  <c r="M165" i="8" s="1"/>
  <c r="I166" i="8"/>
  <c r="M166" i="8" s="1"/>
  <c r="I167" i="8"/>
  <c r="M167" i="8" s="1"/>
  <c r="I168" i="8"/>
  <c r="M168" i="8" s="1"/>
  <c r="I169" i="8"/>
  <c r="I170" i="8"/>
  <c r="I171" i="8"/>
  <c r="M171" i="8" s="1"/>
  <c r="I172" i="8"/>
  <c r="M172" i="8" s="1"/>
  <c r="I173" i="8"/>
  <c r="M173" i="8" s="1"/>
  <c r="I174" i="8"/>
  <c r="M174" i="8" s="1"/>
  <c r="I175" i="8"/>
  <c r="M175" i="8" s="1"/>
  <c r="I176" i="8"/>
  <c r="M176" i="8" s="1"/>
  <c r="I177" i="8"/>
  <c r="M177" i="8" s="1"/>
  <c r="I178" i="8"/>
  <c r="M178" i="8" s="1"/>
  <c r="I179" i="8"/>
  <c r="M179" i="8" s="1"/>
  <c r="I180" i="8"/>
  <c r="M180" i="8" s="1"/>
  <c r="I181" i="8"/>
  <c r="M181" i="8" s="1"/>
  <c r="I182" i="8"/>
  <c r="M182" i="8" s="1"/>
  <c r="I183" i="8"/>
  <c r="M183" i="8" s="1"/>
  <c r="I184" i="8"/>
  <c r="M184" i="8" s="1"/>
  <c r="I185" i="8"/>
  <c r="M185" i="8" s="1"/>
  <c r="I186" i="8"/>
  <c r="M186" i="8" s="1"/>
  <c r="I187" i="8"/>
  <c r="M187" i="8" s="1"/>
  <c r="I188" i="8"/>
  <c r="M188" i="8" s="1"/>
  <c r="I189" i="8"/>
  <c r="M189" i="8" s="1"/>
  <c r="I190" i="8"/>
  <c r="M190" i="8" s="1"/>
  <c r="I191" i="8"/>
  <c r="M191" i="8" s="1"/>
  <c r="I192" i="8"/>
  <c r="M192" i="8" s="1"/>
  <c r="I193" i="8"/>
  <c r="I194" i="8"/>
  <c r="I195" i="8"/>
  <c r="M195" i="8" s="1"/>
  <c r="I196" i="8"/>
  <c r="M196" i="8" s="1"/>
  <c r="I197" i="8"/>
  <c r="M197" i="8" s="1"/>
  <c r="I198" i="8"/>
  <c r="M198" i="8" s="1"/>
  <c r="I199" i="8"/>
  <c r="M199" i="8" s="1"/>
  <c r="I200" i="8"/>
  <c r="M200" i="8" s="1"/>
  <c r="I201" i="8"/>
  <c r="M201" i="8" s="1"/>
  <c r="I202" i="8"/>
  <c r="M202" i="8" s="1"/>
  <c r="I203" i="8"/>
  <c r="M203" i="8" s="1"/>
  <c r="I204" i="8"/>
  <c r="M204" i="8" s="1"/>
  <c r="I205" i="8"/>
  <c r="I206" i="8"/>
  <c r="I207" i="8"/>
  <c r="M207" i="8" s="1"/>
  <c r="I208" i="8"/>
  <c r="M208" i="8" s="1"/>
  <c r="I209" i="8"/>
  <c r="M209" i="8" s="1"/>
  <c r="I210" i="8"/>
  <c r="M210" i="8" s="1"/>
  <c r="I211" i="8"/>
  <c r="M211" i="8" s="1"/>
  <c r="I212" i="8"/>
  <c r="M212" i="8" s="1"/>
  <c r="I213" i="8"/>
  <c r="M213" i="8" s="1"/>
  <c r="I214" i="8"/>
  <c r="M214" i="8" s="1"/>
  <c r="I215" i="8"/>
  <c r="M215" i="8" s="1"/>
  <c r="I216" i="8"/>
  <c r="M216" i="8" s="1"/>
  <c r="I217" i="8"/>
  <c r="M217" i="8" s="1"/>
  <c r="I218" i="8"/>
  <c r="M218" i="8" s="1"/>
  <c r="I219" i="8"/>
  <c r="M219" i="8" s="1"/>
  <c r="I220" i="8"/>
  <c r="M220" i="8" s="1"/>
  <c r="I221" i="8"/>
  <c r="M221" i="8" s="1"/>
  <c r="I222" i="8"/>
  <c r="M222" i="8" s="1"/>
  <c r="I223" i="8"/>
  <c r="M223" i="8" s="1"/>
  <c r="I148" i="8"/>
  <c r="M148" i="8" s="1"/>
  <c r="F138" i="8"/>
  <c r="I124" i="8"/>
  <c r="M124" i="8" s="1"/>
  <c r="F124" i="8"/>
  <c r="I122" i="8"/>
  <c r="M122" i="8" s="1"/>
  <c r="F122" i="8"/>
  <c r="I120" i="8"/>
  <c r="M120" i="8" s="1"/>
  <c r="F120" i="8"/>
  <c r="I118" i="8"/>
  <c r="M118" i="8" s="1"/>
  <c r="F118" i="8"/>
  <c r="I116" i="8"/>
  <c r="M116" i="8" s="1"/>
  <c r="F116" i="8"/>
  <c r="I95" i="8"/>
  <c r="M95" i="8" s="1"/>
  <c r="F95" i="8"/>
  <c r="I94" i="8"/>
  <c r="M94" i="8" s="1"/>
  <c r="F94" i="8"/>
  <c r="I93" i="8"/>
  <c r="M93" i="8" s="1"/>
  <c r="F93" i="8"/>
  <c r="I92" i="8"/>
  <c r="M92" i="8" s="1"/>
  <c r="F92" i="8"/>
  <c r="I91" i="8"/>
  <c r="M91" i="8" s="1"/>
  <c r="F91" i="8"/>
  <c r="F90" i="8"/>
  <c r="I89" i="8"/>
  <c r="M89" i="8" s="1"/>
  <c r="F89" i="8"/>
  <c r="I88" i="8"/>
  <c r="M88" i="8" s="1"/>
  <c r="F88" i="8"/>
  <c r="I87" i="8"/>
  <c r="M87" i="8" s="1"/>
  <c r="F87" i="8"/>
  <c r="I86" i="8"/>
  <c r="M86" i="8" s="1"/>
  <c r="F86" i="8"/>
  <c r="I85" i="8"/>
  <c r="M85" i="8" s="1"/>
  <c r="F85" i="8"/>
  <c r="I84" i="8"/>
  <c r="M84" i="8" s="1"/>
  <c r="F84" i="8"/>
  <c r="I83" i="8"/>
  <c r="M83" i="8" s="1"/>
  <c r="F83" i="8"/>
  <c r="I82" i="8"/>
  <c r="M82" i="8" s="1"/>
  <c r="F82" i="8"/>
  <c r="I81" i="8"/>
  <c r="M81" i="8" s="1"/>
  <c r="F81" i="8"/>
  <c r="I80" i="8"/>
  <c r="M80" i="8" s="1"/>
  <c r="F80" i="8"/>
  <c r="I79" i="8"/>
  <c r="M79" i="8" s="1"/>
  <c r="F79" i="8"/>
  <c r="I78" i="8"/>
  <c r="M78" i="8" s="1"/>
  <c r="F78" i="8"/>
  <c r="I77" i="8"/>
  <c r="M77" i="8" s="1"/>
  <c r="F77" i="8"/>
  <c r="I76" i="8"/>
  <c r="M76" i="8" s="1"/>
  <c r="F76" i="8"/>
  <c r="I75" i="8"/>
  <c r="M75" i="8" s="1"/>
  <c r="F75" i="8"/>
  <c r="I74" i="8"/>
  <c r="M74" i="8" s="1"/>
  <c r="F74" i="8"/>
  <c r="I73" i="8"/>
  <c r="M73" i="8" s="1"/>
  <c r="F73" i="8"/>
  <c r="I72" i="8"/>
  <c r="M72" i="8" s="1"/>
  <c r="F72" i="8"/>
  <c r="I71" i="8"/>
  <c r="M71" i="8" s="1"/>
  <c r="F71" i="8"/>
  <c r="I70" i="8"/>
  <c r="M70" i="8" s="1"/>
  <c r="F70" i="8"/>
  <c r="I69" i="8"/>
  <c r="M69" i="8" s="1"/>
  <c r="F69" i="8"/>
  <c r="I68" i="8"/>
  <c r="M68" i="8" s="1"/>
  <c r="F68" i="8"/>
  <c r="I67" i="8"/>
  <c r="M67" i="8" s="1"/>
  <c r="F67" i="8"/>
  <c r="I66" i="8"/>
  <c r="M66" i="8" s="1"/>
  <c r="F66" i="8"/>
  <c r="F154" i="8"/>
  <c r="F148" i="8"/>
  <c r="F206" i="8"/>
  <c r="F167" i="8"/>
  <c r="F219" i="8"/>
  <c r="F186" i="8"/>
  <c r="F166" i="8"/>
  <c r="F218" i="8"/>
  <c r="F193" i="8"/>
  <c r="F185" i="8"/>
  <c r="F165" i="8"/>
  <c r="F217" i="8"/>
  <c r="F192" i="8"/>
  <c r="F184" i="8"/>
  <c r="F183" i="8"/>
  <c r="F164" i="8"/>
  <c r="F216" i="8"/>
  <c r="F191" i="8"/>
  <c r="F182" i="8"/>
  <c r="F170" i="8"/>
  <c r="F222" i="8"/>
  <c r="F205" i="8"/>
  <c r="F163" i="8"/>
  <c r="F200" i="8"/>
  <c r="F215" i="8"/>
  <c r="F181" i="8"/>
  <c r="F204" i="8"/>
  <c r="F162" i="8"/>
  <c r="F214" i="8"/>
  <c r="F180" i="8"/>
  <c r="F161" i="8"/>
  <c r="F149" i="8"/>
  <c r="F199" i="8"/>
  <c r="F213" i="8"/>
  <c r="F190" i="8"/>
  <c r="F179" i="8"/>
  <c r="F152" i="8"/>
  <c r="F160" i="8"/>
  <c r="F221" i="8"/>
  <c r="F212" i="8"/>
  <c r="F169" i="8"/>
  <c r="F178" i="8"/>
  <c r="F150" i="8"/>
  <c r="F223" i="8"/>
  <c r="F201" i="8"/>
  <c r="F220" i="8"/>
  <c r="F195" i="8"/>
  <c r="F172" i="8"/>
  <c r="F159" i="8"/>
  <c r="F211" i="8"/>
  <c r="F189" i="8"/>
  <c r="F177" i="8"/>
  <c r="F158" i="8"/>
  <c r="F203" i="8"/>
  <c r="F198" i="8"/>
  <c r="F210" i="8"/>
  <c r="F188" i="8"/>
  <c r="F176" i="8"/>
  <c r="F153" i="8"/>
  <c r="F175" i="8"/>
  <c r="F157" i="8"/>
  <c r="F202" i="8"/>
  <c r="F197" i="8"/>
  <c r="F209" i="8"/>
  <c r="F174" i="8"/>
  <c r="F208" i="8"/>
  <c r="F156" i="8"/>
  <c r="F151" i="8"/>
  <c r="F168" i="8"/>
  <c r="F187" i="8"/>
  <c r="F173" i="8"/>
  <c r="F196" i="8"/>
  <c r="F207" i="8"/>
  <c r="F155" i="8"/>
  <c r="F194" i="8"/>
  <c r="F171" i="8"/>
  <c r="M97" i="8" l="1"/>
  <c r="M224" i="8"/>
  <c r="M225" i="8" s="1"/>
  <c r="F97" i="8"/>
  <c r="F225" i="8"/>
  <c r="I43" i="8" l="1"/>
  <c r="M43" i="8" s="1"/>
  <c r="F43" i="8"/>
  <c r="I61" i="8"/>
  <c r="M61" i="8" s="1"/>
  <c r="F61" i="8"/>
  <c r="I143" i="8"/>
  <c r="M143" i="8" s="1"/>
  <c r="F143" i="8"/>
  <c r="I142" i="8"/>
  <c r="M142" i="8" s="1"/>
  <c r="I141" i="8"/>
  <c r="M141" i="8" s="1"/>
  <c r="I140" i="8"/>
  <c r="M140" i="8" s="1"/>
  <c r="I139" i="8"/>
  <c r="M139" i="8" s="1"/>
  <c r="I137" i="8"/>
  <c r="M137" i="8" s="1"/>
  <c r="I136" i="8"/>
  <c r="M136" i="8" s="1"/>
  <c r="I135" i="8"/>
  <c r="M135" i="8" s="1"/>
  <c r="I134" i="8"/>
  <c r="M134" i="8" s="1"/>
  <c r="I133" i="8"/>
  <c r="M133" i="8" s="1"/>
  <c r="I132" i="8"/>
  <c r="M132" i="8" s="1"/>
  <c r="I131" i="8"/>
  <c r="M131" i="8" s="1"/>
  <c r="I130" i="8"/>
  <c r="M130" i="8" s="1"/>
  <c r="I129" i="8"/>
  <c r="M129" i="8" s="1"/>
  <c r="I128" i="8"/>
  <c r="M128" i="8" s="1"/>
  <c r="I127" i="8"/>
  <c r="M127" i="8" s="1"/>
  <c r="I126" i="8"/>
  <c r="M126" i="8" s="1"/>
  <c r="I125" i="8"/>
  <c r="M125" i="8" s="1"/>
  <c r="I123" i="8"/>
  <c r="M123" i="8" s="1"/>
  <c r="I121" i="8"/>
  <c r="M121" i="8" s="1"/>
  <c r="I119" i="8"/>
  <c r="M119" i="8" s="1"/>
  <c r="I117" i="8"/>
  <c r="M117" i="8" s="1"/>
  <c r="I115" i="8"/>
  <c r="M115" i="8" s="1"/>
  <c r="I114" i="8"/>
  <c r="M114" i="8" s="1"/>
  <c r="F114" i="8"/>
  <c r="F142" i="8"/>
  <c r="F141" i="8"/>
  <c r="F140" i="8"/>
  <c r="F139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3" i="8"/>
  <c r="F121" i="8"/>
  <c r="F119" i="8"/>
  <c r="F117" i="8"/>
  <c r="F115" i="8"/>
  <c r="M145" i="8" l="1"/>
  <c r="M146" i="8" s="1"/>
  <c r="F145" i="8"/>
  <c r="F37" i="12" l="1"/>
  <c r="F38" i="12"/>
  <c r="F16" i="8" l="1"/>
  <c r="M107" i="8" l="1"/>
  <c r="I104" i="8"/>
  <c r="M104" i="8" s="1"/>
  <c r="M100" i="8"/>
  <c r="F105" i="8"/>
  <c r="F104" i="8"/>
  <c r="F103" i="8"/>
  <c r="F102" i="8"/>
  <c r="F101" i="8"/>
  <c r="F100" i="8"/>
  <c r="I60" i="8"/>
  <c r="M60" i="8" s="1"/>
  <c r="F60" i="8"/>
  <c r="I40" i="8" l="1"/>
  <c r="M40" i="8" s="1"/>
  <c r="I41" i="8"/>
  <c r="M41" i="8" s="1"/>
  <c r="I42" i="8"/>
  <c r="M42" i="8" s="1"/>
  <c r="I44" i="8"/>
  <c r="M44" i="8" s="1"/>
  <c r="I45" i="8"/>
  <c r="M45" i="8" s="1"/>
  <c r="I46" i="8"/>
  <c r="M46" i="8" s="1"/>
  <c r="I47" i="8"/>
  <c r="M47" i="8" s="1"/>
  <c r="I48" i="8"/>
  <c r="M48" i="8" s="1"/>
  <c r="I49" i="8"/>
  <c r="M49" i="8" s="1"/>
  <c r="I50" i="8"/>
  <c r="M50" i="8" s="1"/>
  <c r="I51" i="8"/>
  <c r="M51" i="8" s="1"/>
  <c r="I52" i="8"/>
  <c r="M52" i="8" s="1"/>
  <c r="I53" i="8"/>
  <c r="M53" i="8" s="1"/>
  <c r="I54" i="8"/>
  <c r="M54" i="8" s="1"/>
  <c r="I55" i="8"/>
  <c r="M55" i="8" s="1"/>
  <c r="I56" i="8"/>
  <c r="M56" i="8" s="1"/>
  <c r="I57" i="8"/>
  <c r="M57" i="8" s="1"/>
  <c r="I58" i="8"/>
  <c r="M58" i="8" s="1"/>
  <c r="I59" i="8"/>
  <c r="M59" i="8" s="1"/>
  <c r="I38" i="8"/>
  <c r="M38" i="8" s="1"/>
  <c r="I39" i="8"/>
  <c r="M39" i="8" s="1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2" i="8"/>
  <c r="F41" i="8"/>
  <c r="F40" i="8"/>
  <c r="F39" i="8"/>
  <c r="F38" i="8"/>
  <c r="F63" i="8" l="1"/>
  <c r="M63" i="8"/>
  <c r="F40" i="1"/>
  <c r="F39" i="1"/>
  <c r="F34" i="1"/>
  <c r="F63" i="1" s="1"/>
  <c r="F33" i="8"/>
  <c r="F30" i="8"/>
  <c r="F27" i="8"/>
  <c r="F26" i="8"/>
  <c r="F25" i="8"/>
  <c r="F22" i="8"/>
  <c r="F21" i="8"/>
  <c r="F20" i="8"/>
  <c r="F19" i="8"/>
  <c r="F18" i="8"/>
  <c r="F15" i="8"/>
  <c r="F14" i="8"/>
  <c r="F13" i="8"/>
  <c r="F12" i="8"/>
  <c r="F11" i="8"/>
  <c r="F10" i="8"/>
  <c r="F9" i="8"/>
  <c r="F8" i="8"/>
  <c r="F7" i="8"/>
  <c r="F6" i="8"/>
  <c r="F36" i="12" l="1"/>
  <c r="F45" i="12" s="1"/>
  <c r="M64" i="8"/>
  <c r="M98" i="8" s="1"/>
  <c r="M110" i="8"/>
  <c r="M111" i="8" s="1"/>
  <c r="F35" i="8"/>
  <c r="D107" i="8" s="1"/>
  <c r="F107" i="8" s="1"/>
  <c r="I45" i="12"/>
  <c r="I47" i="12" s="1"/>
  <c r="I48" i="12" s="1"/>
</calcChain>
</file>

<file path=xl/sharedStrings.xml><?xml version="1.0" encoding="utf-8"?>
<sst xmlns="http://schemas.openxmlformats.org/spreadsheetml/2006/main" count="1315" uniqueCount="226">
  <si>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</si>
  <si>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</si>
  <si>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</si>
  <si>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</si>
  <si>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</si>
  <si>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</si>
  <si>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</si>
  <si>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</si>
  <si>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</si>
  <si>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</si>
  <si>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</si>
  <si>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</si>
  <si>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</si>
  <si>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</si>
  <si>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</si>
  <si>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</si>
  <si>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</si>
  <si>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</si>
  <si>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</si>
  <si>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</si>
  <si>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</si>
  <si>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</si>
  <si>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</si>
  <si>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Sous-total 2</t>
  </si>
  <si>
    <t>Réalisation des schémas</t>
  </si>
  <si>
    <t>Réception organisme agréé</t>
  </si>
  <si>
    <t>Divers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</si>
  <si>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</si>
  <si>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</si>
  <si>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</si>
  <si>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</si>
  <si>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</si>
  <si>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</si>
  <si>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</si>
  <si>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Total :</t>
  </si>
  <si>
    <t>Frais de déplacement</t>
  </si>
  <si>
    <t>Main d'œuvre (forfait à la journée)</t>
  </si>
  <si>
    <t>Alimentation KNX 960mA</t>
  </si>
  <si>
    <t>Entrée binaire pour boitier hermétique</t>
  </si>
  <si>
    <t>Bornes wago bleue</t>
  </si>
  <si>
    <t>Bornes wago grise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</si>
  <si>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</si>
  <si>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</si>
  <si>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</si>
  <si>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</si>
  <si>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</si>
  <si>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</si>
  <si>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</si>
  <si>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</si>
  <si>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</si>
  <si>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</si>
  <si>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Coffret de distribution respectant les normes en vigeur comprenant : 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</si>
  <si>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</si>
  <si>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</si>
  <si>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</si>
  <si>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</si>
  <si>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</si>
  <si>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</si>
  <si>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</si>
  <si>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Prise simple</t>
  </si>
  <si>
    <t>Prise double</t>
  </si>
  <si>
    <t>Prise triple</t>
  </si>
  <si>
    <t>Prise quadruple</t>
  </si>
  <si>
    <t>Alimentation store</t>
  </si>
  <si>
    <t>Cuisine</t>
  </si>
  <si>
    <t>Salon</t>
  </si>
  <si>
    <t>Point de commande par boutons poussoirs</t>
  </si>
  <si>
    <t>Programmation (2 modules/heure)</t>
  </si>
  <si>
    <t>Main d'œuvre</t>
  </si>
  <si>
    <t>Point lumineux intérieur ON/OFF</t>
  </si>
  <si>
    <t>Point lumineux extérieur ON/OFF</t>
  </si>
  <si>
    <t>Prise simple de sol intérieur</t>
  </si>
  <si>
    <t>Résumé</t>
  </si>
  <si>
    <t>Réalisation prise de terre</t>
  </si>
  <si>
    <t>minutes</t>
  </si>
  <si>
    <t>Point lumineux intérieur dimmable</t>
  </si>
  <si>
    <t>Point lumineux extérieur dimmable</t>
  </si>
  <si>
    <t>Point de commande avec boutons-poussoirs</t>
  </si>
  <si>
    <t>Point de commande avec 2 BP hydro</t>
  </si>
  <si>
    <t>Point de commande avec détecteur plafond</t>
  </si>
  <si>
    <t>Point de commande avec détecteur mural</t>
  </si>
  <si>
    <t>Prise simple hydro</t>
  </si>
  <si>
    <t>Prises double hydro</t>
  </si>
  <si>
    <t>Prise double de sol intérieur</t>
  </si>
  <si>
    <t>Prise double de sol extérieur</t>
  </si>
  <si>
    <t>Alimentation intérieure diverse en flex VOB 3G2,5</t>
  </si>
  <si>
    <t>Alimentation taque en câble 5G6</t>
  </si>
  <si>
    <t>Alimentation extérieure diverse en flex XVB 3G2,5</t>
  </si>
  <si>
    <t>=</t>
  </si>
  <si>
    <t>heures</t>
  </si>
  <si>
    <t>Jeu de barres 100A</t>
  </si>
  <si>
    <t>Int # 63A - 2P - 300 mA</t>
  </si>
  <si>
    <t>Int # 63A - 2P - 30 mA</t>
  </si>
  <si>
    <t>Disjoncteur 3P - 25A</t>
  </si>
  <si>
    <t>Actionneur commutation ON/OFF (24x10A)</t>
  </si>
  <si>
    <t>Matériel nécessaire (câble, colliers, couteau, …)</t>
  </si>
  <si>
    <t>2TL caves</t>
  </si>
  <si>
    <t xml:space="preserve">cave </t>
  </si>
  <si>
    <t>1BP</t>
  </si>
  <si>
    <t>Coffret 25S60 avec sectionneur</t>
  </si>
  <si>
    <t>Point lumineux principal intérieur ON/OFF</t>
  </si>
  <si>
    <t>Point lumineux secondaire intérieur</t>
  </si>
  <si>
    <t>Prise simple hydro extérieur</t>
  </si>
  <si>
    <t>Point lumineux secondaire intérieur Hydro</t>
  </si>
  <si>
    <t>Point lumineux principal intérieur HYDRO ON/OFF</t>
  </si>
  <si>
    <t>Prise RJ45 double</t>
  </si>
  <si>
    <t>Prise triphasée</t>
  </si>
  <si>
    <t>Prise double hydro</t>
  </si>
  <si>
    <t>Point de commande avec détecteur mural EXT.</t>
  </si>
  <si>
    <t>Alimentation extérieure jardin XVB 3G2,5</t>
  </si>
  <si>
    <t>Sous-total 3</t>
  </si>
  <si>
    <t>Sous-total 4</t>
  </si>
  <si>
    <t>Programmation (3 modules/heure)</t>
  </si>
  <si>
    <t>Résumé SANS MAIN D'ŒUVRE - Réalisation par le client</t>
  </si>
  <si>
    <t>Point lumineux intérieur HYDRO ON/OFF</t>
  </si>
  <si>
    <t>Point lumineux secondaire intérieur ON/OFF</t>
  </si>
  <si>
    <t>Point lumineux principal extérieur ON/OFF</t>
  </si>
  <si>
    <t>Point lumineux secondaire extérieur ON/OFF</t>
  </si>
  <si>
    <t>Point lumineux principal intérieur dimmable</t>
  </si>
  <si>
    <t>Point lumineux secondaire intérieur dimmable</t>
  </si>
  <si>
    <t>Point lumineux principal extérieur dimmable</t>
  </si>
  <si>
    <t>Point lumineux secondaire extérieur dimmable</t>
  </si>
  <si>
    <t>Point lumineux secondaire intérieur HYDRO ON/OFF</t>
  </si>
  <si>
    <t>Tout mis un derrière l'autre pour calcul quantités</t>
  </si>
  <si>
    <t>Résumé - ANCIEN comptabilisé à la main, à revérifier surtour pour l'hydro…</t>
  </si>
  <si>
    <t>La valeur de terre doit être mesurée et la mise à niveau dépendra de cette valeur. Si des tranchées sont à réaliser,</t>
  </si>
  <si>
    <t>elles le seront par le client.</t>
  </si>
  <si>
    <t>Devis pour la rénovation de l'installation électrique</t>
  </si>
  <si>
    <t>EXVB 4 x16 (alimentation générale)</t>
  </si>
  <si>
    <t>Questions :</t>
  </si>
  <si>
    <t>Réalisation prise de terre : passage, boucle déjà posée, mesure,…</t>
  </si>
  <si>
    <t>Tension d'alimentation ?</t>
  </si>
  <si>
    <t>Placement du coffret ?</t>
  </si>
  <si>
    <t>Type d'interrupteur ?</t>
  </si>
  <si>
    <t>Faut-il du dimmage ?</t>
  </si>
  <si>
    <t>TV - Coax ou RJ45 ou les deux ?</t>
  </si>
  <si>
    <t>Téléphone / Internet --&gt; Combi avec la télé ou réseau séparé ?</t>
  </si>
  <si>
    <t>Sonnerie / parlophonie / vidéophonie ?</t>
  </si>
  <si>
    <t>Supervision ?</t>
  </si>
  <si>
    <t>Commande à distance ?</t>
  </si>
  <si>
    <t>VMC ?</t>
  </si>
  <si>
    <t>PAC ?</t>
  </si>
  <si>
    <t>WC</t>
  </si>
  <si>
    <t>Prise TV/RJ45</t>
  </si>
  <si>
    <t>Prise simple - Machine à laver</t>
  </si>
  <si>
    <t>Prise simple - Séchoir</t>
  </si>
  <si>
    <t>Prise simple - Lave-vaisselle</t>
  </si>
  <si>
    <t>Prise simple - Four</t>
  </si>
  <si>
    <t>Prise simple - Four micro-ondes</t>
  </si>
  <si>
    <t>Prise simple - Frigo</t>
  </si>
  <si>
    <t>Prise simple - Hotte</t>
  </si>
  <si>
    <t>Sous-total 5</t>
  </si>
  <si>
    <t>Alarme ?</t>
  </si>
  <si>
    <t>Audio ?</t>
  </si>
  <si>
    <t>Volet ?</t>
  </si>
  <si>
    <t>Prises commandées ?</t>
  </si>
  <si>
    <t>Production d'eau chaude ?</t>
  </si>
  <si>
    <t>Alimentation sèche-serviettes</t>
  </si>
  <si>
    <t>Coffret 168 M (7 x 24 modules)</t>
  </si>
  <si>
    <t>DIVERS</t>
  </si>
  <si>
    <t>RECAPITULATIF</t>
  </si>
  <si>
    <t>Point de commande avec BP Interra</t>
  </si>
  <si>
    <t>Vidéophonie comprenant :</t>
  </si>
  <si>
    <t>Alimentation</t>
  </si>
  <si>
    <t xml:space="preserve"> - Alimentation</t>
  </si>
  <si>
    <t xml:space="preserve">Doorbird </t>
  </si>
  <si>
    <t>A1101</t>
  </si>
  <si>
    <t xml:space="preserve"> - Poste intérieur</t>
  </si>
  <si>
    <t>Superivsion :</t>
  </si>
  <si>
    <t>Module de supervision</t>
  </si>
  <si>
    <t>Alimentation du module</t>
  </si>
  <si>
    <t>Programmation</t>
  </si>
  <si>
    <t>IBAN: BE13 3631 1583 3839 (ING)</t>
  </si>
  <si>
    <t>Circuit prises</t>
  </si>
  <si>
    <t>jours</t>
  </si>
  <si>
    <t xml:space="preserve">  Climatisation – Domotique</t>
  </si>
  <si>
    <t xml:space="preserve">  Tél : 082/22.32.82</t>
  </si>
  <si>
    <t xml:space="preserve">   e-mail : direction@3-e.be</t>
  </si>
  <si>
    <t>A voir quel raccordemdent il faut prévoir ? Voo - Proximus ???</t>
  </si>
  <si>
    <t xml:space="preserve"> - Poste extérieur</t>
  </si>
  <si>
    <t>Mr &amp; Mme ROBINSKI - KRZEMIEN</t>
  </si>
  <si>
    <t>Clos Pierre Dupont, 8</t>
  </si>
  <si>
    <t>1140    EVERE</t>
  </si>
  <si>
    <t>Adresse du chantier : Rue du Luxembourg - 5570 Beauraing</t>
  </si>
  <si>
    <t>Entrée</t>
  </si>
  <si>
    <t>Couloir / Escalier</t>
  </si>
  <si>
    <t>Débarras</t>
  </si>
  <si>
    <t>Alimentation VMC</t>
  </si>
  <si>
    <t>Supplément prise commandée ON/OFF</t>
  </si>
  <si>
    <t>Supplément prise commandée dimmable</t>
  </si>
  <si>
    <t>Séjour</t>
  </si>
  <si>
    <t>Alimentation Poêle à pellets</t>
  </si>
  <si>
    <t>Hall vers WC</t>
  </si>
  <si>
    <t>Chambre 1</t>
  </si>
  <si>
    <t>Salle de bains</t>
  </si>
  <si>
    <t>Extérieur arrière</t>
  </si>
  <si>
    <t>Alimentation 3G2,5 en attente</t>
  </si>
  <si>
    <t>Rangement</t>
  </si>
  <si>
    <t>SPA</t>
  </si>
  <si>
    <t>Alimentation Barrière 5G2,5 en attente</t>
  </si>
  <si>
    <t>Alimentation Borne électrique 5G6 en attente</t>
  </si>
  <si>
    <t>Alimentation HAMMAM 5G6 en attente</t>
  </si>
  <si>
    <t>Vidéophonie IP</t>
  </si>
  <si>
    <t>Climatisation</t>
  </si>
  <si>
    <t>Alimentation climatisation</t>
  </si>
  <si>
    <t>cf</t>
  </si>
  <si>
    <t>Alimentation volets électriques</t>
  </si>
  <si>
    <t>Alimentation banne solaire</t>
  </si>
  <si>
    <t>D2101V</t>
  </si>
  <si>
    <t>Boitier encastré</t>
  </si>
  <si>
    <t>Carillon IP DoorBird A1061W, édition blanche</t>
  </si>
  <si>
    <t xml:space="preserve"> - Carillon IP</t>
  </si>
  <si>
    <t xml:space="preserve"> - Boitier</t>
  </si>
  <si>
    <t>Chambre 2</t>
  </si>
  <si>
    <t>Chambre 3</t>
  </si>
  <si>
    <t>Chambre 4</t>
  </si>
  <si>
    <t>Système de musique Sonos</t>
  </si>
  <si>
    <t>Prise RJ45</t>
  </si>
  <si>
    <t>Enceinte Sonos One SL</t>
  </si>
  <si>
    <t>Module de supervision &amp; programmation</t>
  </si>
  <si>
    <t>PROV 107 page 01</t>
  </si>
  <si>
    <t>PROV 107 page 02</t>
  </si>
  <si>
    <t>PROV 107 page 03</t>
  </si>
  <si>
    <t>PROV 107 page 04</t>
  </si>
  <si>
    <t>PROV 107 page 05</t>
  </si>
  <si>
    <t>PROV 107 page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</si>
</sst>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2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i/>
      <sz val="11"/>
      <color theme="3" tint="0.3999755851924192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2" fillId="0" borderId="0"/>
  </cellStyleXfs>
  <cellXfs count="159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 applyBorder="1"/>
    <xf numFmtId="0" fontId="9" fillId="2" borderId="0" xfId="0" applyFont="1" applyFill="1" applyBorder="1"/>
    <xf numFmtId="0" fontId="9" fillId="0" borderId="16" xfId="0" applyFont="1" applyBorder="1"/>
    <xf numFmtId="0" fontId="10" fillId="0" borderId="0" xfId="0" applyFont="1" applyBorder="1"/>
    <xf numFmtId="0" fontId="11" fillId="0" borderId="0" xfId="0" applyFont="1" applyBorder="1"/>
    <xf numFmtId="0" fontId="9" fillId="2" borderId="0" xfId="0" applyFont="1" applyFill="1" applyBorder="1" applyAlignment="1">
      <alignment horizontal="center"/>
    </xf>
    <xf numFmtId="165" fontId="9" fillId="2" borderId="0" xfId="0" applyNumberFormat="1" applyFont="1" applyFill="1" applyBorder="1"/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10" fillId="0" borderId="14" xfId="0" applyFont="1" applyBorder="1"/>
    <xf numFmtId="0" fontId="13" fillId="0" borderId="0" xfId="0" applyFont="1" applyBorder="1"/>
    <xf numFmtId="0" fontId="9" fillId="0" borderId="17" xfId="0" applyFont="1" applyBorder="1" applyAlignment="1"/>
    <xf numFmtId="0" fontId="0" fillId="0" borderId="18" xfId="0" applyBorder="1"/>
    <xf numFmtId="0" fontId="9" fillId="2" borderId="18" xfId="0" applyFont="1" applyFill="1" applyBorder="1" applyAlignment="1">
      <alignment horizontal="center"/>
    </xf>
    <xf numFmtId="44" fontId="9" fillId="2" borderId="18" xfId="1" applyFont="1" applyFill="1" applyBorder="1"/>
    <xf numFmtId="9" fontId="9" fillId="0" borderId="19" xfId="0" applyNumberFormat="1" applyFont="1" applyBorder="1" applyAlignment="1">
      <alignment horizontal="left"/>
    </xf>
    <xf numFmtId="0" fontId="0" fillId="0" borderId="0" xfId="0" applyFill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20" xfId="0" applyBorder="1"/>
    <xf numFmtId="0" fontId="0" fillId="0" borderId="15" xfId="0" applyBorder="1"/>
    <xf numFmtId="0" fontId="0" fillId="0" borderId="21" xfId="0" applyBorder="1"/>
    <xf numFmtId="44" fontId="9" fillId="0" borderId="14" xfId="1" applyFont="1" applyBorder="1"/>
    <xf numFmtId="9" fontId="9" fillId="2" borderId="0" xfId="0" applyNumberFormat="1" applyFont="1" applyFill="1" applyBorder="1"/>
    <xf numFmtId="44" fontId="9" fillId="0" borderId="16" xfId="1" applyFont="1" applyBorder="1"/>
    <xf numFmtId="0" fontId="9" fillId="0" borderId="0" xfId="0" applyFont="1" applyFill="1"/>
    <xf numFmtId="0" fontId="5" fillId="0" borderId="14" xfId="0" applyFont="1" applyBorder="1" applyAlignment="1">
      <alignment horizontal="right"/>
    </xf>
    <xf numFmtId="44" fontId="15" fillId="0" borderId="0" xfId="1" applyFont="1" applyBorder="1"/>
    <xf numFmtId="165" fontId="9" fillId="0" borderId="16" xfId="0" applyNumberFormat="1" applyFont="1" applyBorder="1"/>
    <xf numFmtId="0" fontId="9" fillId="0" borderId="17" xfId="0" applyFont="1" applyBorder="1"/>
    <xf numFmtId="0" fontId="9" fillId="2" borderId="18" xfId="0" applyFont="1" applyFill="1" applyBorder="1"/>
    <xf numFmtId="0" fontId="9" fillId="0" borderId="19" xfId="0" applyFont="1" applyBorder="1"/>
    <xf numFmtId="0" fontId="9" fillId="0" borderId="18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/>
    <xf numFmtId="0" fontId="0" fillId="0" borderId="0" xfId="0" applyBorder="1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9" fillId="0" borderId="14" xfId="0" applyFont="1" applyBorder="1"/>
    <xf numFmtId="166" fontId="9" fillId="2" borderId="0" xfId="0" applyNumberFormat="1" applyFont="1" applyFill="1" applyBorder="1"/>
    <xf numFmtId="0" fontId="14" fillId="0" borderId="14" xfId="0" applyFont="1" applyBorder="1"/>
    <xf numFmtId="44" fontId="9" fillId="2" borderId="0" xfId="1" applyFont="1" applyFill="1" applyBorder="1"/>
    <xf numFmtId="44" fontId="17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8" fillId="0" borderId="16" xfId="0" applyNumberFormat="1" applyFont="1" applyBorder="1" applyAlignment="1">
      <alignment horizontal="left"/>
    </xf>
    <xf numFmtId="44" fontId="9" fillId="0" borderId="0" xfId="1" applyFont="1" applyBorder="1" applyAlignment="1">
      <alignment horizontal="center"/>
    </xf>
    <xf numFmtId="44" fontId="9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4" xfId="0" applyFont="1" applyBorder="1" applyAlignment="1"/>
    <xf numFmtId="0" fontId="19" fillId="0" borderId="0" xfId="0" applyFont="1"/>
    <xf numFmtId="0" fontId="0" fillId="0" borderId="0" xfId="0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44" fontId="9" fillId="2" borderId="0" xfId="1" applyFont="1" applyFill="1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4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 applyBorder="1"/>
    <xf numFmtId="0" fontId="9" fillId="2" borderId="0" xfId="0" applyFont="1" applyFill="1" applyBorder="1"/>
    <xf numFmtId="0" fontId="9" fillId="0" borderId="16" xfId="0" applyFont="1" applyBorder="1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9" fillId="0" borderId="14" xfId="0" applyFont="1" applyBorder="1"/>
    <xf numFmtId="166" fontId="9" fillId="2" borderId="0" xfId="0" applyNumberFormat="1" applyFont="1" applyFill="1" applyBorder="1"/>
    <xf numFmtId="0" fontId="14" fillId="0" borderId="14" xfId="0" applyFont="1" applyBorder="1"/>
    <xf numFmtId="44" fontId="9" fillId="2" borderId="0" xfId="1" applyFont="1" applyFill="1" applyBorder="1"/>
    <xf numFmtId="0" fontId="9" fillId="0" borderId="17" xfId="0" applyFont="1" applyBorder="1" applyAlignment="1"/>
    <xf numFmtId="0" fontId="0" fillId="0" borderId="18" xfId="0" applyBorder="1"/>
    <xf numFmtId="0" fontId="9" fillId="2" borderId="18" xfId="0" applyFont="1" applyFill="1" applyBorder="1" applyAlignment="1">
      <alignment horizontal="center"/>
    </xf>
    <xf numFmtId="44" fontId="9" fillId="2" borderId="18" xfId="1" applyFont="1" applyFill="1" applyBorder="1"/>
    <xf numFmtId="9" fontId="9" fillId="0" borderId="19" xfId="0" applyNumberFormat="1" applyFont="1" applyBorder="1" applyAlignment="1">
      <alignment horizontal="left"/>
    </xf>
    <xf numFmtId="0" fontId="0" fillId="0" borderId="0" xfId="0" applyFill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20" xfId="0" applyBorder="1"/>
    <xf numFmtId="0" fontId="0" fillId="0" borderId="15" xfId="0" applyBorder="1"/>
    <xf numFmtId="0" fontId="0" fillId="0" borderId="21" xfId="0" applyBorder="1"/>
    <xf numFmtId="44" fontId="9" fillId="0" borderId="14" xfId="1" applyFont="1" applyBorder="1"/>
    <xf numFmtId="9" fontId="9" fillId="2" borderId="0" xfId="0" applyNumberFormat="1" applyFont="1" applyFill="1" applyBorder="1"/>
    <xf numFmtId="44" fontId="9" fillId="0" borderId="16" xfId="1" applyFont="1" applyBorder="1"/>
    <xf numFmtId="0" fontId="9" fillId="0" borderId="0" xfId="0" applyFont="1" applyFill="1"/>
    <xf numFmtId="0" fontId="5" fillId="0" borderId="14" xfId="0" applyFont="1" applyBorder="1" applyAlignment="1">
      <alignment horizontal="right"/>
    </xf>
    <xf numFmtId="44" fontId="15" fillId="0" borderId="0" xfId="1" applyFont="1" applyBorder="1"/>
    <xf numFmtId="165" fontId="9" fillId="0" borderId="16" xfId="0" applyNumberFormat="1" applyFont="1" applyBorder="1"/>
    <xf numFmtId="0" fontId="9" fillId="0" borderId="17" xfId="0" applyFont="1" applyBorder="1"/>
    <xf numFmtId="0" fontId="9" fillId="2" borderId="18" xfId="0" applyFont="1" applyFill="1" applyBorder="1"/>
    <xf numFmtId="0" fontId="9" fillId="0" borderId="19" xfId="0" applyFont="1" applyBorder="1"/>
    <xf numFmtId="0" fontId="9" fillId="0" borderId="18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44" fontId="17" fillId="2" borderId="0" xfId="1" applyFont="1" applyFill="1" applyBorder="1"/>
    <xf numFmtId="9" fontId="18" fillId="0" borderId="16" xfId="0" applyNumberFormat="1" applyFont="1" applyBorder="1" applyAlignment="1">
      <alignment horizontal="left"/>
    </xf>
    <xf numFmtId="0" fontId="0" fillId="0" borderId="0" xfId="0" applyAlignment="1">
      <alignment horizontal="center" vertical="center"/>
    </xf>
    <xf numFmtId="44" fontId="9" fillId="0" borderId="0" xfId="1" applyFont="1" applyBorder="1" applyAlignment="1">
      <alignment horizontal="center"/>
    </xf>
    <xf numFmtId="9" fontId="9" fillId="0" borderId="0" xfId="0" applyNumberFormat="1" applyFont="1" applyBorder="1" applyAlignment="1">
      <alignment horizontal="left"/>
    </xf>
    <xf numFmtId="2" fontId="0" fillId="0" borderId="0" xfId="0" applyNumberFormat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166" fontId="0" fillId="0" borderId="0" xfId="0" applyNumberFormat="1"/>
    <xf numFmtId="0" fontId="18" fillId="0" borderId="14" xfId="0" applyFont="1" applyBorder="1"/>
    <xf numFmtId="44" fontId="9" fillId="0" borderId="0" xfId="1" applyFont="1" applyBorder="1" applyAlignment="1">
      <alignment horizontal="center"/>
    </xf>
    <xf numFmtId="0" fontId="17" fillId="2" borderId="0" xfId="1" applyNumberFormat="1" applyFont="1" applyFill="1" applyBorder="1"/>
    <xf numFmtId="0" fontId="9" fillId="2" borderId="0" xfId="0" applyNumberFormat="1" applyFont="1" applyFill="1" applyBorder="1"/>
    <xf numFmtId="2" fontId="0" fillId="0" borderId="0" xfId="0" applyNumberFormat="1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horizontal="center"/>
    </xf>
    <xf numFmtId="166" fontId="9" fillId="2" borderId="0" xfId="0" applyNumberFormat="1" applyFont="1" applyFill="1"/>
    <xf numFmtId="0" fontId="11" fillId="0" borderId="0" xfId="0" applyFont="1"/>
    <xf numFmtId="165" fontId="9" fillId="2" borderId="0" xfId="0" applyNumberFormat="1" applyFont="1" applyFill="1"/>
    <xf numFmtId="0" fontId="21" fillId="0" borderId="0" xfId="0" applyFont="1" applyAlignment="1">
      <alignment horizontal="left"/>
    </xf>
    <xf numFmtId="44" fontId="9" fillId="0" borderId="0" xfId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4" fontId="9" fillId="0" borderId="18" xfId="1" applyFont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64445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D956AA1A-2981-4846-B428-AF26DAC19FDD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A8E40F-F31A-4E76-85FD-4CAD04E45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3C5BE350-F860-4D90-9BB7-BA9DBA116037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D2C51D-2552-4F81-9B0C-0A173902B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5"/>
  <sheetViews>
    <sheetView zoomScaleNormal="100" workbookViewId="0">
      <selection activeCell="D23" sqref="D23:E23"/>
    </sheetView>
  </sheetViews>
  <sheetFormatPr baseColWidth="10" defaultColWidth="8.85546875" defaultRowHeight="15" x14ac:dyDescent="0.25"/>
  <cols>
    <col min="1" max="1" width="24" style="46" customWidth="1"/>
    <col min="2" max="2" width="22.85546875" style="46" customWidth="1"/>
    <col min="3" max="3" width="13.7109375" style="46" customWidth="1"/>
    <col min="4" max="4" width="0.85546875" style="46" customWidth="1"/>
    <col min="5" max="5" width="18.7109375" style="46" customWidth="1"/>
    <col min="6" max="6" width="15.7109375" style="46" customWidth="1"/>
    <col min="7" max="7" width="13.7109375" style="46" customWidth="1"/>
    <col min="8" max="9" width="8.85546875" style="46"/>
    <col min="10" max="10" width="5.5703125" style="46" bestFit="1" customWidth="1"/>
    <col min="11" max="11" width="8.85546875" style="46"/>
    <col min="12" max="12" width="2" style="46" bestFit="1" customWidth="1"/>
    <col min="13" max="13" width="8.85546875" style="62" bestFit="1" customWidth="1"/>
    <col min="14" max="16384" width="8.85546875" style="46"/>
  </cols>
  <sheetData>
    <row r="1" spans="1:7" x14ac:dyDescent="0.25">
      <c r="A1" s="6"/>
      <c r="D1" s="155"/>
      <c r="E1" s="155"/>
    </row>
    <row r="2" spans="1:7" ht="15.75" x14ac:dyDescent="0.25">
      <c r="A2" s="153" t="s">
        <v>9</v>
      </c>
      <c r="B2" s="154"/>
      <c r="C2" s="7" t="s">
        <v>10</v>
      </c>
      <c r="D2" s="153" t="s">
        <v>11</v>
      </c>
      <c r="E2" s="154"/>
      <c r="F2" s="8" t="s">
        <v>12</v>
      </c>
      <c r="G2" s="9" t="s">
        <v>13</v>
      </c>
    </row>
    <row r="3" spans="1:7" x14ac:dyDescent="0.25">
      <c r="A3" s="10"/>
      <c r="B3" s="11"/>
      <c r="C3" s="12"/>
      <c r="D3" s="155"/>
      <c r="E3" s="155"/>
      <c r="F3" s="12"/>
      <c r="G3" s="13"/>
    </row>
    <row r="4" spans="1:7" x14ac:dyDescent="0.25">
      <c r="A4" s="20"/>
      <c r="B4" s="50"/>
      <c r="C4" s="48"/>
      <c r="D4" s="152"/>
      <c r="E4" s="152"/>
      <c r="F4" s="17"/>
      <c r="G4" s="49"/>
    </row>
    <row r="5" spans="1:7" x14ac:dyDescent="0.25">
      <c r="A5" s="53" t="s">
        <v>33</v>
      </c>
      <c r="B5" s="21"/>
      <c r="C5" s="48"/>
      <c r="D5" s="152"/>
      <c r="E5" s="152"/>
      <c r="F5" s="17"/>
      <c r="G5" s="49"/>
    </row>
    <row r="6" spans="1:7" x14ac:dyDescent="0.25">
      <c r="A6" s="51" t="s">
        <v>158</v>
      </c>
      <c r="B6" s="50"/>
      <c r="C6" s="48">
        <v>1</v>
      </c>
      <c r="D6" s="152">
        <v>750</v>
      </c>
      <c r="E6" s="152"/>
      <c r="F6" s="52">
        <f t="shared" ref="F6:F13" si="0">C6*D6</f>
        <v>750</v>
      </c>
      <c r="G6" s="49" t="s">
        <v>14</v>
      </c>
    </row>
    <row r="7" spans="1:7" x14ac:dyDescent="0.25">
      <c r="A7" s="51" t="s">
        <v>27</v>
      </c>
      <c r="B7" s="50"/>
      <c r="C7" s="48">
        <v>6</v>
      </c>
      <c r="D7" s="152">
        <v>40</v>
      </c>
      <c r="E7" s="152"/>
      <c r="F7" s="52">
        <f t="shared" si="0"/>
        <v>240</v>
      </c>
      <c r="G7" s="49" t="s">
        <v>14</v>
      </c>
    </row>
    <row r="8" spans="1:7" x14ac:dyDescent="0.25">
      <c r="A8" s="51" t="s">
        <v>90</v>
      </c>
      <c r="B8" s="50"/>
      <c r="C8" s="48">
        <v>1</v>
      </c>
      <c r="D8" s="152">
        <v>40</v>
      </c>
      <c r="E8" s="152"/>
      <c r="F8" s="52">
        <f t="shared" si="0"/>
        <v>40</v>
      </c>
      <c r="G8" s="49" t="s">
        <v>14</v>
      </c>
    </row>
    <row r="9" spans="1:7" x14ac:dyDescent="0.25">
      <c r="A9" s="51" t="s">
        <v>91</v>
      </c>
      <c r="B9" s="50"/>
      <c r="C9" s="48">
        <v>1</v>
      </c>
      <c r="D9" s="152">
        <v>95</v>
      </c>
      <c r="E9" s="152"/>
      <c r="F9" s="54">
        <f t="shared" si="0"/>
        <v>95</v>
      </c>
      <c r="G9" s="49" t="s">
        <v>14</v>
      </c>
    </row>
    <row r="10" spans="1:7" ht="14.45" customHeight="1" x14ac:dyDescent="0.25">
      <c r="A10" s="51" t="s">
        <v>92</v>
      </c>
      <c r="B10" s="50"/>
      <c r="C10" s="48">
        <v>1</v>
      </c>
      <c r="D10" s="152">
        <v>95</v>
      </c>
      <c r="E10" s="152"/>
      <c r="F10" s="54">
        <f t="shared" si="0"/>
        <v>95</v>
      </c>
      <c r="G10" s="49" t="s">
        <v>14</v>
      </c>
    </row>
    <row r="11" spans="1:7" x14ac:dyDescent="0.25">
      <c r="A11" s="51" t="s">
        <v>31</v>
      </c>
      <c r="B11" s="50"/>
      <c r="C11" s="48">
        <v>1</v>
      </c>
      <c r="D11" s="152">
        <v>11.23</v>
      </c>
      <c r="E11" s="152"/>
      <c r="F11" s="54">
        <f t="shared" si="0"/>
        <v>11.23</v>
      </c>
      <c r="G11" s="49" t="s">
        <v>14</v>
      </c>
    </row>
    <row r="12" spans="1:7" ht="14.45" customHeight="1" x14ac:dyDescent="0.25">
      <c r="A12" s="51" t="s">
        <v>30</v>
      </c>
      <c r="B12" s="50"/>
      <c r="C12" s="48">
        <v>15</v>
      </c>
      <c r="D12" s="152">
        <v>12</v>
      </c>
      <c r="E12" s="152"/>
      <c r="F12" s="54">
        <f t="shared" si="0"/>
        <v>180</v>
      </c>
      <c r="G12" s="49" t="s">
        <v>14</v>
      </c>
    </row>
    <row r="13" spans="1:7" x14ac:dyDescent="0.25">
      <c r="A13" s="51" t="s">
        <v>29</v>
      </c>
      <c r="B13" s="50"/>
      <c r="C13" s="48">
        <v>0</v>
      </c>
      <c r="D13" s="152">
        <v>10</v>
      </c>
      <c r="E13" s="152"/>
      <c r="F13" s="54">
        <f t="shared" si="0"/>
        <v>0</v>
      </c>
      <c r="G13" s="49" t="s">
        <v>14</v>
      </c>
    </row>
    <row r="14" spans="1:7" x14ac:dyDescent="0.25">
      <c r="A14" s="51" t="s">
        <v>28</v>
      </c>
      <c r="B14" s="50"/>
      <c r="C14" s="48">
        <v>20</v>
      </c>
      <c r="D14" s="152">
        <v>10</v>
      </c>
      <c r="E14" s="152"/>
      <c r="F14" s="54">
        <f>C14*D14</f>
        <v>200</v>
      </c>
      <c r="G14" s="49" t="s">
        <v>14</v>
      </c>
    </row>
    <row r="15" spans="1:7" x14ac:dyDescent="0.25">
      <c r="A15" s="51" t="s">
        <v>32</v>
      </c>
      <c r="B15" s="50"/>
      <c r="C15" s="48">
        <v>0</v>
      </c>
      <c r="D15" s="152">
        <v>15</v>
      </c>
      <c r="E15" s="152"/>
      <c r="F15" s="54">
        <f>C15*D15</f>
        <v>0</v>
      </c>
      <c r="G15" s="49" t="s">
        <v>14</v>
      </c>
    </row>
    <row r="16" spans="1:7" x14ac:dyDescent="0.25">
      <c r="A16" s="51" t="s">
        <v>93</v>
      </c>
      <c r="B16" s="50"/>
      <c r="C16" s="48">
        <v>1</v>
      </c>
      <c r="D16" s="152">
        <v>25</v>
      </c>
      <c r="E16" s="152"/>
      <c r="F16" s="54">
        <f>C16*D16</f>
        <v>25</v>
      </c>
      <c r="G16" s="49" t="s">
        <v>14</v>
      </c>
    </row>
    <row r="17" spans="1:9" ht="14.45" customHeight="1" x14ac:dyDescent="0.25">
      <c r="A17" s="51"/>
      <c r="B17" s="47"/>
      <c r="C17" s="48"/>
      <c r="D17" s="152"/>
      <c r="E17" s="152"/>
      <c r="F17" s="54"/>
      <c r="G17" s="49"/>
      <c r="I17" s="57"/>
    </row>
    <row r="18" spans="1:9" x14ac:dyDescent="0.25">
      <c r="A18" s="51" t="s">
        <v>39</v>
      </c>
      <c r="B18" s="50"/>
      <c r="C18" s="48">
        <v>50</v>
      </c>
      <c r="D18" s="152">
        <v>0.44400000000000001</v>
      </c>
      <c r="E18" s="152"/>
      <c r="F18" s="54">
        <f t="shared" ref="F18:F21" si="1">C18*D18</f>
        <v>22.2</v>
      </c>
      <c r="G18" s="49" t="s">
        <v>14</v>
      </c>
    </row>
    <row r="19" spans="1:9" x14ac:dyDescent="0.25">
      <c r="A19" s="51" t="s">
        <v>40</v>
      </c>
      <c r="B19" s="50"/>
      <c r="C19" s="48">
        <v>50</v>
      </c>
      <c r="D19" s="152">
        <v>0.53520000000000001</v>
      </c>
      <c r="E19" s="152"/>
      <c r="F19" s="54">
        <f t="shared" si="1"/>
        <v>26.76</v>
      </c>
      <c r="G19" s="49" t="s">
        <v>14</v>
      </c>
    </row>
    <row r="20" spans="1:9" ht="14.45" customHeight="1" x14ac:dyDescent="0.25">
      <c r="A20" s="51" t="s">
        <v>46</v>
      </c>
      <c r="B20" s="50"/>
      <c r="C20" s="48">
        <v>100</v>
      </c>
      <c r="D20" s="152">
        <v>1.48</v>
      </c>
      <c r="E20" s="152"/>
      <c r="F20" s="54">
        <f t="shared" si="1"/>
        <v>148</v>
      </c>
      <c r="G20" s="49" t="s">
        <v>14</v>
      </c>
    </row>
    <row r="21" spans="1:9" ht="14.45" customHeight="1" x14ac:dyDescent="0.25">
      <c r="A21" s="51" t="s">
        <v>47</v>
      </c>
      <c r="B21" s="50"/>
      <c r="C21" s="48">
        <v>3</v>
      </c>
      <c r="D21" s="152">
        <v>1</v>
      </c>
      <c r="E21" s="152"/>
      <c r="F21" s="54">
        <f t="shared" si="1"/>
        <v>3</v>
      </c>
      <c r="G21" s="49" t="s">
        <v>14</v>
      </c>
    </row>
    <row r="22" spans="1:9" x14ac:dyDescent="0.25">
      <c r="A22" s="51" t="s">
        <v>37</v>
      </c>
      <c r="B22" s="47"/>
      <c r="C22" s="48">
        <v>1</v>
      </c>
      <c r="D22" s="152">
        <v>91</v>
      </c>
      <c r="E22" s="152"/>
      <c r="F22" s="54">
        <f>C22*D22</f>
        <v>91</v>
      </c>
      <c r="G22" s="49" t="s">
        <v>14</v>
      </c>
    </row>
    <row r="23" spans="1:9" s="70" customFormat="1" x14ac:dyDescent="0.25">
      <c r="A23" s="102" t="s">
        <v>169</v>
      </c>
      <c r="B23" s="101"/>
      <c r="C23" s="99">
        <v>1</v>
      </c>
      <c r="D23" s="152">
        <v>1550</v>
      </c>
      <c r="E23" s="152"/>
      <c r="F23" s="103">
        <f>C23*D23</f>
        <v>1550</v>
      </c>
      <c r="G23" s="100" t="s">
        <v>14</v>
      </c>
    </row>
    <row r="24" spans="1:9" s="70" customFormat="1" x14ac:dyDescent="0.25">
      <c r="A24" s="102" t="s">
        <v>170</v>
      </c>
      <c r="B24" s="15"/>
      <c r="C24" s="99">
        <v>1</v>
      </c>
      <c r="D24" s="152">
        <v>85</v>
      </c>
      <c r="E24" s="152"/>
      <c r="F24" s="103">
        <f>C24*D24</f>
        <v>85</v>
      </c>
      <c r="G24" s="100" t="s">
        <v>14</v>
      </c>
    </row>
    <row r="25" spans="1:9" x14ac:dyDescent="0.25">
      <c r="A25" s="51" t="s">
        <v>94</v>
      </c>
      <c r="B25" s="47"/>
      <c r="C25" s="48">
        <v>0</v>
      </c>
      <c r="D25" s="152">
        <v>356</v>
      </c>
      <c r="E25" s="152"/>
      <c r="F25" s="54">
        <f>C25*D25</f>
        <v>0</v>
      </c>
      <c r="G25" s="49" t="s">
        <v>14</v>
      </c>
      <c r="I25" s="46" t="s">
        <v>57</v>
      </c>
    </row>
    <row r="26" spans="1:9" x14ac:dyDescent="0.25">
      <c r="A26" s="51" t="s">
        <v>38</v>
      </c>
      <c r="B26" s="47"/>
      <c r="C26" s="48">
        <v>0</v>
      </c>
      <c r="D26" s="152">
        <v>42.33</v>
      </c>
      <c r="E26" s="152"/>
      <c r="F26" s="54">
        <f>C26*D26</f>
        <v>0</v>
      </c>
      <c r="G26" s="49" t="s">
        <v>14</v>
      </c>
      <c r="I26" s="61" t="s">
        <v>58</v>
      </c>
    </row>
    <row r="27" spans="1:9" x14ac:dyDescent="0.25">
      <c r="A27" s="51" t="s">
        <v>48</v>
      </c>
      <c r="B27" s="50"/>
      <c r="C27" s="48">
        <v>3</v>
      </c>
      <c r="D27" s="152">
        <v>53.83</v>
      </c>
      <c r="E27" s="152"/>
      <c r="F27" s="54">
        <f t="shared" ref="F27" si="2">C27*D27</f>
        <v>161.49</v>
      </c>
      <c r="G27" s="49" t="s">
        <v>14</v>
      </c>
    </row>
    <row r="28" spans="1:9" ht="14.45" customHeight="1" x14ac:dyDescent="0.25">
      <c r="A28" s="51" t="s">
        <v>45</v>
      </c>
      <c r="B28" s="50"/>
      <c r="C28" s="48"/>
      <c r="D28" s="152"/>
      <c r="E28" s="152"/>
      <c r="F28" s="54"/>
      <c r="G28" s="49"/>
    </row>
    <row r="29" spans="1:9" ht="14.45" customHeight="1" x14ac:dyDescent="0.25">
      <c r="A29" s="51" t="s">
        <v>43</v>
      </c>
      <c r="B29" s="50"/>
      <c r="C29" s="48"/>
      <c r="D29" s="152"/>
      <c r="E29" s="152"/>
      <c r="F29" s="54"/>
      <c r="G29" s="49"/>
    </row>
    <row r="30" spans="1:9" x14ac:dyDescent="0.25">
      <c r="A30" s="51" t="s">
        <v>44</v>
      </c>
      <c r="B30" s="47"/>
      <c r="C30" s="48">
        <v>1</v>
      </c>
      <c r="D30" s="152">
        <v>75</v>
      </c>
      <c r="E30" s="152"/>
      <c r="F30" s="54">
        <f t="shared" ref="F30" si="3">C30*D30</f>
        <v>75</v>
      </c>
      <c r="G30" s="49" t="s">
        <v>14</v>
      </c>
    </row>
    <row r="31" spans="1:9" ht="14.45" customHeight="1" x14ac:dyDescent="0.25">
      <c r="A31" s="51"/>
      <c r="B31" s="50"/>
      <c r="C31" s="48"/>
      <c r="D31" s="152"/>
      <c r="E31" s="152"/>
      <c r="F31" s="54"/>
      <c r="G31" s="49"/>
    </row>
    <row r="32" spans="1:9" x14ac:dyDescent="0.25">
      <c r="A32" s="53" t="s">
        <v>41</v>
      </c>
      <c r="B32" s="47"/>
      <c r="C32" s="48"/>
      <c r="D32" s="152"/>
      <c r="E32" s="152"/>
      <c r="F32" s="54"/>
      <c r="G32" s="49"/>
    </row>
    <row r="33" spans="1:20" ht="14.45" customHeight="1" x14ac:dyDescent="0.25">
      <c r="A33" s="51" t="s">
        <v>42</v>
      </c>
      <c r="B33" s="50"/>
      <c r="C33" s="48">
        <v>4</v>
      </c>
      <c r="D33" s="152">
        <v>400</v>
      </c>
      <c r="E33" s="152"/>
      <c r="F33" s="54">
        <f>C33*D33</f>
        <v>1600</v>
      </c>
      <c r="G33" s="49" t="s">
        <v>14</v>
      </c>
    </row>
    <row r="34" spans="1:20" x14ac:dyDescent="0.25">
      <c r="A34" s="51"/>
      <c r="B34" s="50"/>
      <c r="C34" s="48"/>
      <c r="D34" s="152"/>
      <c r="E34" s="152"/>
      <c r="F34" s="52"/>
      <c r="G34" s="49"/>
    </row>
    <row r="35" spans="1:20" ht="16.5" x14ac:dyDescent="0.35">
      <c r="A35" s="51"/>
      <c r="B35" s="47"/>
      <c r="C35" s="55" t="s">
        <v>22</v>
      </c>
      <c r="D35" s="152"/>
      <c r="E35" s="152"/>
      <c r="F35" s="55">
        <f>SUM(F4:F34)</f>
        <v>5398.68</v>
      </c>
      <c r="G35" s="58" t="s">
        <v>14</v>
      </c>
    </row>
    <row r="36" spans="1:20" ht="16.5" x14ac:dyDescent="0.35">
      <c r="A36" s="51"/>
      <c r="B36" s="47"/>
      <c r="C36" s="55"/>
      <c r="D36" s="152"/>
      <c r="E36" s="152"/>
      <c r="F36" s="55"/>
      <c r="G36" s="58"/>
    </row>
    <row r="37" spans="1:20" x14ac:dyDescent="0.25">
      <c r="A37" s="53" t="s">
        <v>124</v>
      </c>
      <c r="B37" s="50"/>
      <c r="C37" s="48"/>
      <c r="D37" s="60"/>
      <c r="E37" s="60"/>
      <c r="F37" s="52"/>
      <c r="G37" s="49"/>
      <c r="I37" s="62"/>
    </row>
    <row r="38" spans="1:20" x14ac:dyDescent="0.25">
      <c r="A38" s="51" t="s">
        <v>73</v>
      </c>
      <c r="B38" s="50"/>
      <c r="C38" s="48">
        <v>0</v>
      </c>
      <c r="D38" s="152">
        <v>440</v>
      </c>
      <c r="E38" s="152"/>
      <c r="F38" s="52">
        <f t="shared" ref="F38:F47" si="4">C38*D38</f>
        <v>0</v>
      </c>
      <c r="G38" s="49" t="s">
        <v>14</v>
      </c>
      <c r="I38" s="46">
        <f>C38</f>
        <v>0</v>
      </c>
      <c r="J38" s="62">
        <v>480</v>
      </c>
      <c r="K38" s="46" t="s">
        <v>74</v>
      </c>
      <c r="L38" s="46" t="s">
        <v>88</v>
      </c>
      <c r="M38" s="62">
        <f>I38*J38</f>
        <v>0</v>
      </c>
      <c r="N38" s="46" t="s">
        <v>74</v>
      </c>
    </row>
    <row r="39" spans="1:20" x14ac:dyDescent="0.25">
      <c r="A39" s="51" t="s">
        <v>69</v>
      </c>
      <c r="B39" s="50"/>
      <c r="C39" s="48">
        <v>36</v>
      </c>
      <c r="D39" s="152">
        <v>57</v>
      </c>
      <c r="E39" s="152"/>
      <c r="F39" s="52">
        <f t="shared" si="4"/>
        <v>2052</v>
      </c>
      <c r="G39" s="49" t="s">
        <v>14</v>
      </c>
      <c r="I39" s="46">
        <f>C39</f>
        <v>36</v>
      </c>
      <c r="J39" s="62">
        <v>20</v>
      </c>
      <c r="K39" s="46" t="s">
        <v>74</v>
      </c>
      <c r="L39" s="46" t="s">
        <v>88</v>
      </c>
      <c r="M39" s="62">
        <f t="shared" ref="M39:M59" si="5">I39*J39</f>
        <v>720</v>
      </c>
      <c r="N39" s="46" t="s">
        <v>74</v>
      </c>
    </row>
    <row r="40" spans="1:20" x14ac:dyDescent="0.25">
      <c r="A40" s="51" t="s">
        <v>70</v>
      </c>
      <c r="B40" s="50"/>
      <c r="C40" s="48">
        <v>5</v>
      </c>
      <c r="D40" s="152">
        <v>78</v>
      </c>
      <c r="E40" s="152"/>
      <c r="F40" s="52">
        <f t="shared" si="4"/>
        <v>390</v>
      </c>
      <c r="G40" s="49" t="s">
        <v>14</v>
      </c>
      <c r="I40" s="46">
        <f t="shared" ref="I40:I60" si="6">C40</f>
        <v>5</v>
      </c>
      <c r="J40" s="62">
        <v>20</v>
      </c>
      <c r="K40" s="46" t="s">
        <v>74</v>
      </c>
      <c r="L40" s="46" t="s">
        <v>88</v>
      </c>
      <c r="M40" s="62">
        <f t="shared" si="5"/>
        <v>100</v>
      </c>
      <c r="N40" s="46" t="s">
        <v>74</v>
      </c>
    </row>
    <row r="41" spans="1:20" x14ac:dyDescent="0.25">
      <c r="A41" s="51" t="s">
        <v>75</v>
      </c>
      <c r="B41" s="50"/>
      <c r="C41" s="48">
        <v>0</v>
      </c>
      <c r="D41" s="152">
        <v>172</v>
      </c>
      <c r="E41" s="152"/>
      <c r="F41" s="52">
        <f t="shared" si="4"/>
        <v>0</v>
      </c>
      <c r="G41" s="49" t="s">
        <v>14</v>
      </c>
      <c r="I41" s="46">
        <f t="shared" si="6"/>
        <v>0</v>
      </c>
      <c r="J41" s="62">
        <v>20</v>
      </c>
      <c r="K41" s="46" t="s">
        <v>74</v>
      </c>
      <c r="L41" s="46" t="s">
        <v>88</v>
      </c>
      <c r="M41" s="62">
        <f t="shared" si="5"/>
        <v>0</v>
      </c>
      <c r="N41" s="46" t="s">
        <v>74</v>
      </c>
    </row>
    <row r="42" spans="1:20" x14ac:dyDescent="0.25">
      <c r="A42" s="51" t="s">
        <v>76</v>
      </c>
      <c r="B42" s="50"/>
      <c r="C42" s="48">
        <v>0</v>
      </c>
      <c r="D42" s="152">
        <v>194</v>
      </c>
      <c r="E42" s="152"/>
      <c r="F42" s="52">
        <f t="shared" si="4"/>
        <v>0</v>
      </c>
      <c r="G42" s="49" t="s">
        <v>14</v>
      </c>
      <c r="I42" s="46">
        <f t="shared" si="6"/>
        <v>0</v>
      </c>
      <c r="J42" s="62">
        <v>20</v>
      </c>
      <c r="K42" s="46" t="s">
        <v>74</v>
      </c>
      <c r="L42" s="46" t="s">
        <v>88</v>
      </c>
      <c r="M42" s="62">
        <f t="shared" si="5"/>
        <v>0</v>
      </c>
      <c r="N42" s="46" t="s">
        <v>74</v>
      </c>
    </row>
    <row r="43" spans="1:20" s="70" customFormat="1" x14ac:dyDescent="0.25">
      <c r="A43" s="102" t="s">
        <v>114</v>
      </c>
      <c r="B43" s="101"/>
      <c r="C43" s="99">
        <v>2</v>
      </c>
      <c r="D43" s="152">
        <v>90</v>
      </c>
      <c r="E43" s="152"/>
      <c r="F43" s="103">
        <f>C43*D43</f>
        <v>180</v>
      </c>
      <c r="G43" s="100" t="s">
        <v>14</v>
      </c>
      <c r="I43" s="70">
        <f t="shared" si="6"/>
        <v>2</v>
      </c>
      <c r="J43" s="132">
        <v>20</v>
      </c>
      <c r="K43" s="70" t="s">
        <v>74</v>
      </c>
      <c r="L43" s="70" t="s">
        <v>88</v>
      </c>
      <c r="M43" s="132">
        <f t="shared" ref="M43" si="7">I43*J43</f>
        <v>40</v>
      </c>
      <c r="N43" s="70" t="s">
        <v>74</v>
      </c>
    </row>
    <row r="44" spans="1:20" x14ac:dyDescent="0.25">
      <c r="A44" s="51" t="s">
        <v>77</v>
      </c>
      <c r="B44" s="50"/>
      <c r="C44" s="99">
        <v>15</v>
      </c>
      <c r="D44" s="152">
        <v>120</v>
      </c>
      <c r="E44" s="152"/>
      <c r="F44" s="52">
        <f t="shared" si="4"/>
        <v>1800</v>
      </c>
      <c r="G44" s="49" t="s">
        <v>14</v>
      </c>
      <c r="I44" s="46">
        <f t="shared" si="6"/>
        <v>15</v>
      </c>
      <c r="J44" s="62">
        <v>50</v>
      </c>
      <c r="K44" s="46" t="s">
        <v>74</v>
      </c>
      <c r="L44" s="46" t="s">
        <v>88</v>
      </c>
      <c r="M44" s="62">
        <f t="shared" si="5"/>
        <v>750</v>
      </c>
      <c r="N44" s="46" t="s">
        <v>74</v>
      </c>
    </row>
    <row r="45" spans="1:20" x14ac:dyDescent="0.25">
      <c r="A45" s="51" t="s">
        <v>78</v>
      </c>
      <c r="B45" s="50"/>
      <c r="C45" s="99">
        <v>3</v>
      </c>
      <c r="D45" s="152">
        <v>95</v>
      </c>
      <c r="E45" s="152"/>
      <c r="F45" s="52">
        <f t="shared" si="4"/>
        <v>285</v>
      </c>
      <c r="G45" s="49" t="s">
        <v>14</v>
      </c>
      <c r="I45" s="46">
        <f t="shared" si="6"/>
        <v>3</v>
      </c>
      <c r="J45" s="62">
        <v>35</v>
      </c>
      <c r="K45" s="46" t="s">
        <v>74</v>
      </c>
      <c r="L45" s="46" t="s">
        <v>88</v>
      </c>
      <c r="M45" s="62">
        <f t="shared" si="5"/>
        <v>105</v>
      </c>
      <c r="N45" s="46" t="s">
        <v>74</v>
      </c>
    </row>
    <row r="46" spans="1:20" x14ac:dyDescent="0.25">
      <c r="A46" s="51" t="s">
        <v>79</v>
      </c>
      <c r="B46" s="50"/>
      <c r="C46" s="48">
        <v>2</v>
      </c>
      <c r="D46" s="152">
        <v>140</v>
      </c>
      <c r="E46" s="152"/>
      <c r="F46" s="52">
        <f t="shared" si="4"/>
        <v>280</v>
      </c>
      <c r="G46" s="49" t="s">
        <v>14</v>
      </c>
      <c r="I46" s="46">
        <f t="shared" si="6"/>
        <v>2</v>
      </c>
      <c r="J46" s="62">
        <v>25</v>
      </c>
      <c r="K46" s="46" t="s">
        <v>74</v>
      </c>
      <c r="L46" s="46" t="s">
        <v>88</v>
      </c>
      <c r="M46" s="62">
        <f t="shared" si="5"/>
        <v>50</v>
      </c>
      <c r="N46" s="46" t="s">
        <v>74</v>
      </c>
    </row>
    <row r="47" spans="1:20" x14ac:dyDescent="0.25">
      <c r="A47" s="51" t="s">
        <v>80</v>
      </c>
      <c r="B47" s="50"/>
      <c r="C47" s="48">
        <v>3</v>
      </c>
      <c r="D47" s="152">
        <v>230</v>
      </c>
      <c r="E47" s="152"/>
      <c r="F47" s="52">
        <f t="shared" si="4"/>
        <v>690</v>
      </c>
      <c r="G47" s="49" t="s">
        <v>14</v>
      </c>
      <c r="I47" s="46">
        <f t="shared" si="6"/>
        <v>3</v>
      </c>
      <c r="J47" s="62">
        <v>50</v>
      </c>
      <c r="K47" s="46" t="s">
        <v>74</v>
      </c>
      <c r="L47" s="46" t="s">
        <v>88</v>
      </c>
      <c r="M47" s="62">
        <f t="shared" si="5"/>
        <v>150</v>
      </c>
      <c r="N47" s="46" t="s">
        <v>74</v>
      </c>
      <c r="Q47" s="46" t="s">
        <v>96</v>
      </c>
      <c r="S47" s="46" t="s">
        <v>97</v>
      </c>
      <c r="T47" s="46" t="s">
        <v>98</v>
      </c>
    </row>
    <row r="48" spans="1:20" x14ac:dyDescent="0.25">
      <c r="A48" s="51" t="s">
        <v>59</v>
      </c>
      <c r="B48" s="50"/>
      <c r="C48" s="48">
        <v>48</v>
      </c>
      <c r="D48" s="152">
        <v>65</v>
      </c>
      <c r="E48" s="152"/>
      <c r="F48" s="54">
        <f t="shared" ref="F48:F51" si="8">C48*D48</f>
        <v>3120</v>
      </c>
      <c r="G48" s="49" t="s">
        <v>14</v>
      </c>
      <c r="I48" s="46">
        <f t="shared" si="6"/>
        <v>48</v>
      </c>
      <c r="J48" s="62">
        <v>50</v>
      </c>
      <c r="K48" s="46" t="s">
        <v>74</v>
      </c>
      <c r="L48" s="46" t="s">
        <v>88</v>
      </c>
      <c r="M48" s="62">
        <f t="shared" si="5"/>
        <v>2400</v>
      </c>
      <c r="N48" s="46" t="s">
        <v>74</v>
      </c>
    </row>
    <row r="49" spans="1:14" x14ac:dyDescent="0.25">
      <c r="A49" s="51" t="s">
        <v>60</v>
      </c>
      <c r="B49" s="50"/>
      <c r="C49" s="48">
        <v>6</v>
      </c>
      <c r="D49" s="152">
        <v>75</v>
      </c>
      <c r="E49" s="152"/>
      <c r="F49" s="54">
        <f t="shared" si="8"/>
        <v>450</v>
      </c>
      <c r="G49" s="49" t="s">
        <v>14</v>
      </c>
      <c r="I49" s="46">
        <f t="shared" si="6"/>
        <v>6</v>
      </c>
      <c r="J49" s="62">
        <v>60</v>
      </c>
      <c r="K49" s="46" t="s">
        <v>74</v>
      </c>
      <c r="L49" s="46" t="s">
        <v>88</v>
      </c>
      <c r="M49" s="62">
        <f t="shared" si="5"/>
        <v>360</v>
      </c>
      <c r="N49" s="46" t="s">
        <v>74</v>
      </c>
    </row>
    <row r="50" spans="1:14" x14ac:dyDescent="0.25">
      <c r="A50" s="51" t="s">
        <v>61</v>
      </c>
      <c r="B50" s="50"/>
      <c r="C50" s="48">
        <v>0</v>
      </c>
      <c r="D50" s="152">
        <v>85</v>
      </c>
      <c r="E50" s="152"/>
      <c r="F50" s="54">
        <f t="shared" si="8"/>
        <v>0</v>
      </c>
      <c r="G50" s="49" t="s">
        <v>14</v>
      </c>
      <c r="I50" s="46">
        <f t="shared" si="6"/>
        <v>0</v>
      </c>
      <c r="J50" s="62">
        <v>70</v>
      </c>
      <c r="K50" s="46" t="s">
        <v>74</v>
      </c>
      <c r="L50" s="46" t="s">
        <v>88</v>
      </c>
      <c r="M50" s="62">
        <f t="shared" si="5"/>
        <v>0</v>
      </c>
      <c r="N50" s="46" t="s">
        <v>74</v>
      </c>
    </row>
    <row r="51" spans="1:14" x14ac:dyDescent="0.25">
      <c r="A51" s="51" t="s">
        <v>62</v>
      </c>
      <c r="B51" s="50"/>
      <c r="C51" s="48">
        <v>0</v>
      </c>
      <c r="D51" s="152">
        <v>95</v>
      </c>
      <c r="E51" s="152"/>
      <c r="F51" s="54">
        <f t="shared" si="8"/>
        <v>0</v>
      </c>
      <c r="G51" s="49" t="s">
        <v>14</v>
      </c>
      <c r="I51" s="46">
        <f t="shared" si="6"/>
        <v>0</v>
      </c>
      <c r="J51" s="62">
        <v>75</v>
      </c>
      <c r="K51" s="46" t="s">
        <v>74</v>
      </c>
      <c r="L51" s="46" t="s">
        <v>88</v>
      </c>
      <c r="M51" s="62">
        <f t="shared" si="5"/>
        <v>0</v>
      </c>
      <c r="N51" s="46" t="s">
        <v>74</v>
      </c>
    </row>
    <row r="52" spans="1:14" x14ac:dyDescent="0.25">
      <c r="A52" s="51" t="s">
        <v>81</v>
      </c>
      <c r="B52" s="50"/>
      <c r="C52" s="48">
        <v>15</v>
      </c>
      <c r="D52" s="152">
        <v>65</v>
      </c>
      <c r="E52" s="152"/>
      <c r="F52" s="52">
        <f>C52*D52</f>
        <v>975</v>
      </c>
      <c r="G52" s="49" t="s">
        <v>14</v>
      </c>
      <c r="I52" s="46">
        <f t="shared" si="6"/>
        <v>15</v>
      </c>
      <c r="J52" s="62">
        <v>35</v>
      </c>
      <c r="K52" s="46" t="s">
        <v>74</v>
      </c>
      <c r="L52" s="46" t="s">
        <v>88</v>
      </c>
      <c r="M52" s="62">
        <f t="shared" si="5"/>
        <v>525</v>
      </c>
      <c r="N52" s="46" t="s">
        <v>74</v>
      </c>
    </row>
    <row r="53" spans="1:14" x14ac:dyDescent="0.25">
      <c r="A53" s="51" t="s">
        <v>82</v>
      </c>
      <c r="B53" s="50"/>
      <c r="C53" s="48">
        <v>2</v>
      </c>
      <c r="D53" s="152">
        <v>75</v>
      </c>
      <c r="E53" s="152"/>
      <c r="F53" s="52">
        <f>C53*D53</f>
        <v>150</v>
      </c>
      <c r="G53" s="49" t="s">
        <v>14</v>
      </c>
      <c r="I53" s="46">
        <f t="shared" si="6"/>
        <v>2</v>
      </c>
      <c r="J53" s="62">
        <v>35</v>
      </c>
      <c r="K53" s="46" t="s">
        <v>74</v>
      </c>
      <c r="L53" s="46" t="s">
        <v>88</v>
      </c>
      <c r="M53" s="62">
        <f t="shared" si="5"/>
        <v>70</v>
      </c>
      <c r="N53" s="46" t="s">
        <v>74</v>
      </c>
    </row>
    <row r="54" spans="1:14" x14ac:dyDescent="0.25">
      <c r="A54" s="51" t="s">
        <v>71</v>
      </c>
      <c r="B54" s="50"/>
      <c r="C54" s="48">
        <v>0</v>
      </c>
      <c r="D54" s="152">
        <v>98</v>
      </c>
      <c r="E54" s="152"/>
      <c r="F54" s="52">
        <f>C54*D54</f>
        <v>0</v>
      </c>
      <c r="G54" s="49" t="s">
        <v>14</v>
      </c>
      <c r="I54" s="46">
        <f t="shared" si="6"/>
        <v>0</v>
      </c>
      <c r="J54" s="62">
        <v>35</v>
      </c>
      <c r="K54" s="46" t="s">
        <v>74</v>
      </c>
      <c r="L54" s="46" t="s">
        <v>88</v>
      </c>
      <c r="M54" s="62">
        <f t="shared" si="5"/>
        <v>0</v>
      </c>
      <c r="N54" s="46" t="s">
        <v>74</v>
      </c>
    </row>
    <row r="55" spans="1:14" x14ac:dyDescent="0.25">
      <c r="A55" s="51" t="s">
        <v>83</v>
      </c>
      <c r="B55" s="50"/>
      <c r="C55" s="48">
        <v>0</v>
      </c>
      <c r="D55" s="152">
        <v>138</v>
      </c>
      <c r="E55" s="152"/>
      <c r="F55" s="52">
        <f>C55*D55</f>
        <v>0</v>
      </c>
      <c r="G55" s="49" t="s">
        <v>14</v>
      </c>
      <c r="I55" s="46">
        <f t="shared" si="6"/>
        <v>0</v>
      </c>
      <c r="J55" s="62">
        <v>35</v>
      </c>
      <c r="K55" s="46" t="s">
        <v>74</v>
      </c>
      <c r="L55" s="46" t="s">
        <v>88</v>
      </c>
      <c r="M55" s="62">
        <f t="shared" si="5"/>
        <v>0</v>
      </c>
      <c r="N55" s="46" t="s">
        <v>74</v>
      </c>
    </row>
    <row r="56" spans="1:14" x14ac:dyDescent="0.25">
      <c r="A56" s="51" t="s">
        <v>84</v>
      </c>
      <c r="B56" s="50"/>
      <c r="C56" s="48">
        <v>0</v>
      </c>
      <c r="D56" s="152">
        <v>235</v>
      </c>
      <c r="E56" s="152"/>
      <c r="F56" s="52">
        <f>C56*D56</f>
        <v>0</v>
      </c>
      <c r="G56" s="49" t="s">
        <v>14</v>
      </c>
      <c r="I56" s="46">
        <f t="shared" si="6"/>
        <v>0</v>
      </c>
      <c r="J56" s="62">
        <v>35</v>
      </c>
      <c r="K56" s="46" t="s">
        <v>74</v>
      </c>
      <c r="L56" s="46" t="s">
        <v>88</v>
      </c>
      <c r="M56" s="62">
        <f t="shared" si="5"/>
        <v>0</v>
      </c>
      <c r="N56" s="46" t="s">
        <v>74</v>
      </c>
    </row>
    <row r="57" spans="1:14" x14ac:dyDescent="0.25">
      <c r="A57" s="51" t="s">
        <v>85</v>
      </c>
      <c r="B57" s="50"/>
      <c r="C57" s="48">
        <v>0</v>
      </c>
      <c r="D57" s="152">
        <v>65</v>
      </c>
      <c r="E57" s="152"/>
      <c r="F57" s="54">
        <f t="shared" ref="F57" si="9">C57*D57</f>
        <v>0</v>
      </c>
      <c r="G57" s="49" t="s">
        <v>14</v>
      </c>
      <c r="I57" s="46">
        <f t="shared" si="6"/>
        <v>0</v>
      </c>
      <c r="J57" s="62">
        <v>35</v>
      </c>
      <c r="K57" s="46" t="s">
        <v>74</v>
      </c>
      <c r="L57" s="46" t="s">
        <v>88</v>
      </c>
      <c r="M57" s="62">
        <f t="shared" si="5"/>
        <v>0</v>
      </c>
      <c r="N57" s="46" t="s">
        <v>74</v>
      </c>
    </row>
    <row r="58" spans="1:14" x14ac:dyDescent="0.25">
      <c r="A58" s="51" t="s">
        <v>86</v>
      </c>
      <c r="B58" s="50"/>
      <c r="C58" s="48">
        <v>1</v>
      </c>
      <c r="D58" s="152">
        <v>160</v>
      </c>
      <c r="E58" s="152"/>
      <c r="F58" s="52">
        <f>C58*D58</f>
        <v>160</v>
      </c>
      <c r="G58" s="49" t="s">
        <v>14</v>
      </c>
      <c r="I58" s="46">
        <f t="shared" si="6"/>
        <v>1</v>
      </c>
      <c r="J58" s="62">
        <v>35</v>
      </c>
      <c r="K58" s="46" t="s">
        <v>74</v>
      </c>
      <c r="L58" s="46" t="s">
        <v>88</v>
      </c>
      <c r="M58" s="62">
        <f t="shared" si="5"/>
        <v>35</v>
      </c>
      <c r="N58" s="46" t="s">
        <v>74</v>
      </c>
    </row>
    <row r="59" spans="1:14" x14ac:dyDescent="0.25">
      <c r="A59" s="51" t="s">
        <v>87</v>
      </c>
      <c r="B59" s="50"/>
      <c r="C59" s="48">
        <v>1</v>
      </c>
      <c r="D59" s="152">
        <v>65</v>
      </c>
      <c r="E59" s="152"/>
      <c r="F59" s="52">
        <f>C59*D59</f>
        <v>65</v>
      </c>
      <c r="G59" s="49" t="s">
        <v>14</v>
      </c>
      <c r="I59" s="46">
        <f t="shared" si="6"/>
        <v>1</v>
      </c>
      <c r="J59" s="62">
        <v>35</v>
      </c>
      <c r="K59" s="46" t="s">
        <v>74</v>
      </c>
      <c r="L59" s="46" t="s">
        <v>88</v>
      </c>
      <c r="M59" s="62">
        <f t="shared" si="5"/>
        <v>35</v>
      </c>
      <c r="N59" s="46" t="s">
        <v>74</v>
      </c>
    </row>
    <row r="60" spans="1:14" x14ac:dyDescent="0.25">
      <c r="A60" s="51" t="s">
        <v>63</v>
      </c>
      <c r="B60" s="50"/>
      <c r="C60" s="48">
        <v>0</v>
      </c>
      <c r="D60" s="152">
        <v>210</v>
      </c>
      <c r="E60" s="152"/>
      <c r="F60" s="52">
        <f>C60*D60</f>
        <v>0</v>
      </c>
      <c r="G60" s="49" t="s">
        <v>14</v>
      </c>
      <c r="I60" s="46">
        <f t="shared" si="6"/>
        <v>0</v>
      </c>
      <c r="J60" s="62">
        <v>55</v>
      </c>
      <c r="K60" s="46" t="s">
        <v>74</v>
      </c>
      <c r="L60" s="46" t="s">
        <v>88</v>
      </c>
      <c r="M60" s="62">
        <f t="shared" ref="M60:M61" si="10">I60*J60</f>
        <v>0</v>
      </c>
      <c r="N60" s="46" t="s">
        <v>74</v>
      </c>
    </row>
    <row r="61" spans="1:14" s="70" customFormat="1" x14ac:dyDescent="0.25">
      <c r="A61" s="102" t="s">
        <v>105</v>
      </c>
      <c r="B61" s="101"/>
      <c r="C61" s="99">
        <v>0</v>
      </c>
      <c r="D61" s="152">
        <v>125</v>
      </c>
      <c r="E61" s="152"/>
      <c r="F61" s="103">
        <f>C61*D61</f>
        <v>0</v>
      </c>
      <c r="G61" s="100" t="s">
        <v>14</v>
      </c>
      <c r="I61" s="70">
        <f>C61</f>
        <v>0</v>
      </c>
      <c r="J61" s="132">
        <v>50</v>
      </c>
      <c r="K61" s="70" t="s">
        <v>74</v>
      </c>
      <c r="L61" s="70" t="s">
        <v>88</v>
      </c>
      <c r="M61" s="132">
        <f t="shared" si="10"/>
        <v>0</v>
      </c>
      <c r="N61" s="70" t="s">
        <v>74</v>
      </c>
    </row>
    <row r="62" spans="1:14" x14ac:dyDescent="0.25">
      <c r="A62" s="51"/>
      <c r="B62" s="50"/>
      <c r="C62" s="48"/>
      <c r="D62" s="59"/>
      <c r="E62" s="59"/>
      <c r="F62" s="52"/>
      <c r="G62" s="49"/>
      <c r="J62" s="62"/>
    </row>
    <row r="63" spans="1:14" s="70" customFormat="1" ht="16.5" x14ac:dyDescent="0.35">
      <c r="A63" s="102"/>
      <c r="B63" s="81"/>
      <c r="C63" s="130"/>
      <c r="D63" s="152"/>
      <c r="E63" s="152"/>
      <c r="F63" s="130">
        <f>SUM(F36:F60)</f>
        <v>10597</v>
      </c>
      <c r="G63" s="131"/>
      <c r="K63" s="70" t="s">
        <v>34</v>
      </c>
      <c r="M63" s="132">
        <f>SUM(M26:M62)</f>
        <v>5340</v>
      </c>
      <c r="N63" s="70" t="s">
        <v>74</v>
      </c>
    </row>
    <row r="64" spans="1:14" s="70" customFormat="1" ht="16.5" x14ac:dyDescent="0.35">
      <c r="A64" s="102"/>
      <c r="B64" s="81"/>
      <c r="C64" s="130"/>
      <c r="D64" s="133"/>
      <c r="E64" s="133"/>
      <c r="F64" s="130"/>
      <c r="G64" s="131"/>
      <c r="M64" s="135">
        <f>M63/60</f>
        <v>89</v>
      </c>
      <c r="N64" s="70" t="s">
        <v>89</v>
      </c>
    </row>
    <row r="65" spans="1:20" s="70" customFormat="1" x14ac:dyDescent="0.25">
      <c r="A65" s="104" t="s">
        <v>72</v>
      </c>
      <c r="B65" s="101"/>
      <c r="C65" s="99"/>
      <c r="D65" s="152"/>
      <c r="E65" s="152"/>
      <c r="F65" s="103"/>
      <c r="G65" s="100"/>
      <c r="I65" s="132"/>
      <c r="M65" s="132"/>
    </row>
    <row r="66" spans="1:20" s="70" customFormat="1" x14ac:dyDescent="0.25">
      <c r="A66" s="102" t="s">
        <v>73</v>
      </c>
      <c r="B66" s="101"/>
      <c r="C66" s="99">
        <v>0</v>
      </c>
      <c r="D66" s="152">
        <v>440</v>
      </c>
      <c r="E66" s="152"/>
      <c r="F66" s="103">
        <f t="shared" ref="F66:F84" si="11">C66*D66</f>
        <v>0</v>
      </c>
      <c r="G66" s="100" t="s">
        <v>14</v>
      </c>
      <c r="I66" s="70">
        <f>C66</f>
        <v>0</v>
      </c>
      <c r="J66" s="132">
        <v>480</v>
      </c>
      <c r="K66" s="70" t="s">
        <v>74</v>
      </c>
      <c r="L66" s="70" t="s">
        <v>88</v>
      </c>
      <c r="M66" s="132">
        <f>I66*J66</f>
        <v>0</v>
      </c>
      <c r="N66" s="70" t="s">
        <v>74</v>
      </c>
    </row>
    <row r="67" spans="1:20" s="70" customFormat="1" x14ac:dyDescent="0.25">
      <c r="A67" s="102" t="s">
        <v>100</v>
      </c>
      <c r="B67" s="101"/>
      <c r="C67" s="99">
        <v>18</v>
      </c>
      <c r="D67" s="152">
        <v>57</v>
      </c>
      <c r="E67" s="152"/>
      <c r="F67" s="103">
        <f t="shared" si="11"/>
        <v>1026</v>
      </c>
      <c r="G67" s="100" t="s">
        <v>14</v>
      </c>
      <c r="I67" s="70">
        <f>C67</f>
        <v>18</v>
      </c>
      <c r="J67" s="132">
        <v>20</v>
      </c>
      <c r="K67" s="70" t="s">
        <v>74</v>
      </c>
      <c r="L67" s="70" t="s">
        <v>88</v>
      </c>
      <c r="M67" s="132">
        <f t="shared" ref="M67:M95" si="12">I67*J67</f>
        <v>360</v>
      </c>
      <c r="N67" s="70" t="s">
        <v>74</v>
      </c>
    </row>
    <row r="68" spans="1:20" s="70" customFormat="1" x14ac:dyDescent="0.25">
      <c r="A68" s="102" t="s">
        <v>115</v>
      </c>
      <c r="B68" s="101"/>
      <c r="C68" s="99">
        <v>12</v>
      </c>
      <c r="D68" s="152">
        <v>25</v>
      </c>
      <c r="E68" s="152"/>
      <c r="F68" s="103">
        <f t="shared" si="11"/>
        <v>300</v>
      </c>
      <c r="G68" s="100" t="s">
        <v>14</v>
      </c>
      <c r="I68" s="70">
        <f t="shared" ref="I68:I94" si="13">C68</f>
        <v>12</v>
      </c>
      <c r="J68" s="132">
        <v>20</v>
      </c>
      <c r="K68" s="70" t="s">
        <v>74</v>
      </c>
      <c r="L68" s="70" t="s">
        <v>88</v>
      </c>
      <c r="M68" s="132">
        <f t="shared" si="12"/>
        <v>240</v>
      </c>
      <c r="N68" s="70" t="s">
        <v>74</v>
      </c>
    </row>
    <row r="69" spans="1:20" s="70" customFormat="1" x14ac:dyDescent="0.25">
      <c r="A69" s="102" t="s">
        <v>116</v>
      </c>
      <c r="B69" s="101"/>
      <c r="C69" s="99">
        <v>3</v>
      </c>
      <c r="D69" s="152">
        <v>78</v>
      </c>
      <c r="E69" s="152"/>
      <c r="F69" s="103">
        <f t="shared" si="11"/>
        <v>234</v>
      </c>
      <c r="G69" s="100" t="s">
        <v>14</v>
      </c>
      <c r="I69" s="70">
        <f t="shared" si="13"/>
        <v>3</v>
      </c>
      <c r="J69" s="132">
        <v>20</v>
      </c>
      <c r="K69" s="70" t="s">
        <v>74</v>
      </c>
      <c r="L69" s="70" t="s">
        <v>88</v>
      </c>
      <c r="M69" s="132">
        <f t="shared" si="12"/>
        <v>60</v>
      </c>
      <c r="N69" s="70" t="s">
        <v>74</v>
      </c>
    </row>
    <row r="70" spans="1:20" s="70" customFormat="1" x14ac:dyDescent="0.25">
      <c r="A70" s="102" t="s">
        <v>117</v>
      </c>
      <c r="B70" s="101"/>
      <c r="C70" s="99">
        <v>0</v>
      </c>
      <c r="D70" s="152"/>
      <c r="E70" s="152"/>
      <c r="F70" s="103">
        <f t="shared" si="11"/>
        <v>0</v>
      </c>
      <c r="G70" s="100" t="s">
        <v>14</v>
      </c>
      <c r="I70" s="70">
        <f t="shared" si="13"/>
        <v>0</v>
      </c>
      <c r="J70" s="132">
        <v>20</v>
      </c>
      <c r="K70" s="70" t="s">
        <v>74</v>
      </c>
      <c r="L70" s="70" t="s">
        <v>88</v>
      </c>
      <c r="M70" s="132">
        <f t="shared" si="12"/>
        <v>0</v>
      </c>
      <c r="N70" s="70" t="s">
        <v>74</v>
      </c>
    </row>
    <row r="71" spans="1:20" s="70" customFormat="1" x14ac:dyDescent="0.25">
      <c r="A71" s="102" t="s">
        <v>118</v>
      </c>
      <c r="B71" s="101"/>
      <c r="C71" s="99">
        <v>0</v>
      </c>
      <c r="D71" s="152">
        <v>172</v>
      </c>
      <c r="E71" s="152"/>
      <c r="F71" s="103">
        <f t="shared" si="11"/>
        <v>0</v>
      </c>
      <c r="G71" s="100" t="s">
        <v>14</v>
      </c>
      <c r="I71" s="70">
        <f t="shared" si="13"/>
        <v>0</v>
      </c>
      <c r="J71" s="132">
        <v>20</v>
      </c>
      <c r="K71" s="70" t="s">
        <v>74</v>
      </c>
      <c r="L71" s="70" t="s">
        <v>88</v>
      </c>
      <c r="M71" s="132">
        <f t="shared" si="12"/>
        <v>0</v>
      </c>
      <c r="N71" s="70" t="s">
        <v>74</v>
      </c>
    </row>
    <row r="72" spans="1:20" s="70" customFormat="1" x14ac:dyDescent="0.25">
      <c r="A72" s="102" t="s">
        <v>119</v>
      </c>
      <c r="B72" s="101"/>
      <c r="C72" s="99">
        <v>0</v>
      </c>
      <c r="D72" s="152"/>
      <c r="E72" s="152"/>
      <c r="F72" s="103">
        <f t="shared" si="11"/>
        <v>0</v>
      </c>
      <c r="G72" s="100" t="s">
        <v>14</v>
      </c>
      <c r="I72" s="70">
        <f t="shared" si="13"/>
        <v>0</v>
      </c>
      <c r="J72" s="132">
        <v>20</v>
      </c>
      <c r="K72" s="70" t="s">
        <v>74</v>
      </c>
      <c r="L72" s="70" t="s">
        <v>88</v>
      </c>
      <c r="M72" s="132">
        <f t="shared" si="12"/>
        <v>0</v>
      </c>
      <c r="N72" s="70" t="s">
        <v>74</v>
      </c>
    </row>
    <row r="73" spans="1:20" s="70" customFormat="1" x14ac:dyDescent="0.25">
      <c r="A73" s="102" t="s">
        <v>120</v>
      </c>
      <c r="B73" s="101"/>
      <c r="C73" s="99">
        <v>0</v>
      </c>
      <c r="D73" s="152">
        <v>194</v>
      </c>
      <c r="E73" s="152"/>
      <c r="F73" s="103">
        <f t="shared" si="11"/>
        <v>0</v>
      </c>
      <c r="G73" s="100" t="s">
        <v>14</v>
      </c>
      <c r="I73" s="70">
        <f t="shared" si="13"/>
        <v>0</v>
      </c>
      <c r="J73" s="132">
        <v>20</v>
      </c>
      <c r="K73" s="70" t="s">
        <v>74</v>
      </c>
      <c r="L73" s="70" t="s">
        <v>88</v>
      </c>
      <c r="M73" s="132">
        <f t="shared" si="12"/>
        <v>0</v>
      </c>
      <c r="N73" s="70" t="s">
        <v>74</v>
      </c>
    </row>
    <row r="74" spans="1:20" s="70" customFormat="1" x14ac:dyDescent="0.25">
      <c r="A74" s="102" t="s">
        <v>121</v>
      </c>
      <c r="B74" s="101"/>
      <c r="C74" s="99">
        <v>0</v>
      </c>
      <c r="D74" s="152"/>
      <c r="E74" s="152"/>
      <c r="F74" s="103">
        <f t="shared" si="11"/>
        <v>0</v>
      </c>
      <c r="G74" s="100" t="s">
        <v>14</v>
      </c>
      <c r="I74" s="70">
        <f t="shared" si="13"/>
        <v>0</v>
      </c>
      <c r="J74" s="132">
        <v>20</v>
      </c>
      <c r="K74" s="70" t="s">
        <v>74</v>
      </c>
      <c r="L74" s="70" t="s">
        <v>88</v>
      </c>
      <c r="M74" s="132">
        <f t="shared" si="12"/>
        <v>0</v>
      </c>
      <c r="N74" s="70" t="s">
        <v>74</v>
      </c>
    </row>
    <row r="75" spans="1:20" s="70" customFormat="1" x14ac:dyDescent="0.25">
      <c r="A75" s="102" t="s">
        <v>104</v>
      </c>
      <c r="B75" s="101"/>
      <c r="C75" s="99">
        <v>2</v>
      </c>
      <c r="D75" s="152">
        <v>90</v>
      </c>
      <c r="E75" s="152"/>
      <c r="F75" s="103">
        <f>C75*D75</f>
        <v>180</v>
      </c>
      <c r="G75" s="100" t="s">
        <v>14</v>
      </c>
      <c r="I75" s="70">
        <f t="shared" si="13"/>
        <v>2</v>
      </c>
      <c r="J75" s="132">
        <v>20</v>
      </c>
      <c r="K75" s="70" t="s">
        <v>74</v>
      </c>
      <c r="L75" s="70" t="s">
        <v>88</v>
      </c>
      <c r="M75" s="132">
        <f t="shared" si="12"/>
        <v>40</v>
      </c>
      <c r="N75" s="70" t="s">
        <v>74</v>
      </c>
    </row>
    <row r="76" spans="1:20" s="70" customFormat="1" x14ac:dyDescent="0.25">
      <c r="A76" s="102" t="s">
        <v>122</v>
      </c>
      <c r="B76" s="101"/>
      <c r="C76" s="99">
        <v>2</v>
      </c>
      <c r="D76" s="152">
        <v>60</v>
      </c>
      <c r="E76" s="152"/>
      <c r="F76" s="103">
        <f>C76*D76</f>
        <v>120</v>
      </c>
      <c r="G76" s="100" t="s">
        <v>14</v>
      </c>
      <c r="I76" s="70">
        <f t="shared" si="13"/>
        <v>2</v>
      </c>
      <c r="J76" s="132">
        <v>20</v>
      </c>
      <c r="K76" s="70" t="s">
        <v>74</v>
      </c>
      <c r="L76" s="70" t="s">
        <v>88</v>
      </c>
      <c r="M76" s="132">
        <f t="shared" si="12"/>
        <v>40</v>
      </c>
      <c r="N76" s="70" t="s">
        <v>74</v>
      </c>
    </row>
    <row r="77" spans="1:20" s="70" customFormat="1" x14ac:dyDescent="0.25">
      <c r="A77" s="102" t="s">
        <v>77</v>
      </c>
      <c r="B77" s="101"/>
      <c r="C77" s="99">
        <v>16</v>
      </c>
      <c r="D77" s="152">
        <v>120</v>
      </c>
      <c r="E77" s="152"/>
      <c r="F77" s="103">
        <f t="shared" si="11"/>
        <v>1920</v>
      </c>
      <c r="G77" s="100" t="s">
        <v>14</v>
      </c>
      <c r="I77" s="70">
        <f t="shared" si="13"/>
        <v>16</v>
      </c>
      <c r="J77" s="132">
        <v>50</v>
      </c>
      <c r="K77" s="70" t="s">
        <v>74</v>
      </c>
      <c r="L77" s="70" t="s">
        <v>88</v>
      </c>
      <c r="M77" s="132">
        <f t="shared" si="12"/>
        <v>800</v>
      </c>
      <c r="N77" s="70" t="s">
        <v>74</v>
      </c>
    </row>
    <row r="78" spans="1:20" s="70" customFormat="1" x14ac:dyDescent="0.25">
      <c r="A78" s="102" t="s">
        <v>78</v>
      </c>
      <c r="B78" s="101"/>
      <c r="C78" s="99">
        <v>2</v>
      </c>
      <c r="D78" s="152">
        <v>95</v>
      </c>
      <c r="E78" s="152"/>
      <c r="F78" s="103">
        <f t="shared" si="11"/>
        <v>190</v>
      </c>
      <c r="G78" s="100" t="s">
        <v>14</v>
      </c>
      <c r="I78" s="70">
        <f t="shared" si="13"/>
        <v>2</v>
      </c>
      <c r="J78" s="132">
        <v>35</v>
      </c>
      <c r="K78" s="70" t="s">
        <v>74</v>
      </c>
      <c r="L78" s="70" t="s">
        <v>88</v>
      </c>
      <c r="M78" s="132">
        <f t="shared" si="12"/>
        <v>70</v>
      </c>
      <c r="N78" s="70" t="s">
        <v>74</v>
      </c>
    </row>
    <row r="79" spans="1:20" s="70" customFormat="1" x14ac:dyDescent="0.25">
      <c r="A79" s="102" t="s">
        <v>79</v>
      </c>
      <c r="B79" s="101"/>
      <c r="C79" s="99">
        <v>2</v>
      </c>
      <c r="D79" s="152">
        <v>140</v>
      </c>
      <c r="E79" s="152"/>
      <c r="F79" s="103">
        <f t="shared" si="11"/>
        <v>280</v>
      </c>
      <c r="G79" s="100" t="s">
        <v>14</v>
      </c>
      <c r="I79" s="70">
        <f t="shared" si="13"/>
        <v>2</v>
      </c>
      <c r="J79" s="132">
        <v>25</v>
      </c>
      <c r="K79" s="70" t="s">
        <v>74</v>
      </c>
      <c r="L79" s="70" t="s">
        <v>88</v>
      </c>
      <c r="M79" s="132">
        <f t="shared" si="12"/>
        <v>50</v>
      </c>
      <c r="N79" s="70" t="s">
        <v>74</v>
      </c>
    </row>
    <row r="80" spans="1:20" s="70" customFormat="1" x14ac:dyDescent="0.25">
      <c r="A80" s="102" t="s">
        <v>80</v>
      </c>
      <c r="B80" s="101"/>
      <c r="C80" s="99">
        <v>2</v>
      </c>
      <c r="D80" s="152">
        <v>230</v>
      </c>
      <c r="E80" s="152"/>
      <c r="F80" s="103">
        <f t="shared" si="11"/>
        <v>460</v>
      </c>
      <c r="G80" s="100" t="s">
        <v>14</v>
      </c>
      <c r="I80" s="70">
        <f t="shared" si="13"/>
        <v>2</v>
      </c>
      <c r="J80" s="132">
        <v>50</v>
      </c>
      <c r="K80" s="70" t="s">
        <v>74</v>
      </c>
      <c r="L80" s="70" t="s">
        <v>88</v>
      </c>
      <c r="M80" s="132">
        <f t="shared" si="12"/>
        <v>100</v>
      </c>
      <c r="N80" s="70" t="s">
        <v>74</v>
      </c>
      <c r="Q80" s="70" t="s">
        <v>96</v>
      </c>
      <c r="S80" s="70" t="s">
        <v>97</v>
      </c>
      <c r="T80" s="70" t="s">
        <v>98</v>
      </c>
    </row>
    <row r="81" spans="1:14" s="70" customFormat="1" x14ac:dyDescent="0.25">
      <c r="A81" s="102" t="s">
        <v>59</v>
      </c>
      <c r="B81" s="101"/>
      <c r="C81" s="99">
        <v>51</v>
      </c>
      <c r="D81" s="152">
        <v>65</v>
      </c>
      <c r="E81" s="152"/>
      <c r="F81" s="105">
        <f t="shared" si="11"/>
        <v>3315</v>
      </c>
      <c r="G81" s="100" t="s">
        <v>14</v>
      </c>
      <c r="I81" s="70">
        <f t="shared" si="13"/>
        <v>51</v>
      </c>
      <c r="J81" s="132">
        <v>50</v>
      </c>
      <c r="K81" s="70" t="s">
        <v>74</v>
      </c>
      <c r="L81" s="70" t="s">
        <v>88</v>
      </c>
      <c r="M81" s="132">
        <f t="shared" si="12"/>
        <v>2550</v>
      </c>
      <c r="N81" s="70" t="s">
        <v>74</v>
      </c>
    </row>
    <row r="82" spans="1:14" s="70" customFormat="1" x14ac:dyDescent="0.25">
      <c r="A82" s="102" t="s">
        <v>60</v>
      </c>
      <c r="B82" s="101"/>
      <c r="C82" s="99">
        <v>8</v>
      </c>
      <c r="D82" s="152">
        <v>75</v>
      </c>
      <c r="E82" s="152"/>
      <c r="F82" s="105">
        <f t="shared" si="11"/>
        <v>600</v>
      </c>
      <c r="G82" s="100" t="s">
        <v>14</v>
      </c>
      <c r="I82" s="70">
        <f t="shared" si="13"/>
        <v>8</v>
      </c>
      <c r="J82" s="132">
        <v>60</v>
      </c>
      <c r="K82" s="70" t="s">
        <v>74</v>
      </c>
      <c r="L82" s="70" t="s">
        <v>88</v>
      </c>
      <c r="M82" s="132">
        <f t="shared" si="12"/>
        <v>480</v>
      </c>
      <c r="N82" s="70" t="s">
        <v>74</v>
      </c>
    </row>
    <row r="83" spans="1:14" s="70" customFormat="1" x14ac:dyDescent="0.25">
      <c r="A83" s="102" t="s">
        <v>61</v>
      </c>
      <c r="B83" s="101"/>
      <c r="C83" s="99">
        <v>0</v>
      </c>
      <c r="D83" s="152">
        <v>85</v>
      </c>
      <c r="E83" s="152"/>
      <c r="F83" s="105">
        <f t="shared" si="11"/>
        <v>0</v>
      </c>
      <c r="G83" s="100" t="s">
        <v>14</v>
      </c>
      <c r="I83" s="70">
        <f t="shared" si="13"/>
        <v>0</v>
      </c>
      <c r="J83" s="132">
        <v>70</v>
      </c>
      <c r="K83" s="70" t="s">
        <v>74</v>
      </c>
      <c r="L83" s="70" t="s">
        <v>88</v>
      </c>
      <c r="M83" s="132">
        <f t="shared" si="12"/>
        <v>0</v>
      </c>
      <c r="N83" s="70" t="s">
        <v>74</v>
      </c>
    </row>
    <row r="84" spans="1:14" s="70" customFormat="1" x14ac:dyDescent="0.25">
      <c r="A84" s="102" t="s">
        <v>62</v>
      </c>
      <c r="B84" s="101"/>
      <c r="C84" s="99">
        <v>0</v>
      </c>
      <c r="D84" s="152">
        <v>95</v>
      </c>
      <c r="E84" s="152"/>
      <c r="F84" s="105">
        <f t="shared" si="11"/>
        <v>0</v>
      </c>
      <c r="G84" s="100" t="s">
        <v>14</v>
      </c>
      <c r="I84" s="70">
        <f t="shared" si="13"/>
        <v>0</v>
      </c>
      <c r="J84" s="132">
        <v>75</v>
      </c>
      <c r="K84" s="70" t="s">
        <v>74</v>
      </c>
      <c r="L84" s="70" t="s">
        <v>88</v>
      </c>
      <c r="M84" s="132">
        <f t="shared" si="12"/>
        <v>0</v>
      </c>
      <c r="N84" s="70" t="s">
        <v>74</v>
      </c>
    </row>
    <row r="85" spans="1:14" s="70" customFormat="1" x14ac:dyDescent="0.25">
      <c r="A85" s="102" t="s">
        <v>81</v>
      </c>
      <c r="B85" s="101"/>
      <c r="C85" s="99">
        <v>9</v>
      </c>
      <c r="D85" s="152">
        <v>65</v>
      </c>
      <c r="E85" s="152"/>
      <c r="F85" s="103">
        <f t="shared" ref="F85:F90" si="14">C85*D85</f>
        <v>585</v>
      </c>
      <c r="G85" s="100" t="s">
        <v>14</v>
      </c>
      <c r="I85" s="70">
        <f t="shared" si="13"/>
        <v>9</v>
      </c>
      <c r="J85" s="132">
        <v>35</v>
      </c>
      <c r="K85" s="70" t="s">
        <v>74</v>
      </c>
      <c r="L85" s="70" t="s">
        <v>88</v>
      </c>
      <c r="M85" s="132">
        <f t="shared" si="12"/>
        <v>315</v>
      </c>
      <c r="N85" s="70" t="s">
        <v>74</v>
      </c>
    </row>
    <row r="86" spans="1:14" s="70" customFormat="1" x14ac:dyDescent="0.25">
      <c r="A86" s="102" t="s">
        <v>82</v>
      </c>
      <c r="B86" s="101"/>
      <c r="C86" s="99">
        <v>1</v>
      </c>
      <c r="D86" s="152">
        <v>75</v>
      </c>
      <c r="E86" s="152"/>
      <c r="F86" s="103">
        <f t="shared" si="14"/>
        <v>75</v>
      </c>
      <c r="G86" s="100" t="s">
        <v>14</v>
      </c>
      <c r="I86" s="70">
        <f t="shared" si="13"/>
        <v>1</v>
      </c>
      <c r="J86" s="132">
        <v>35</v>
      </c>
      <c r="K86" s="70" t="s">
        <v>74</v>
      </c>
      <c r="L86" s="70" t="s">
        <v>88</v>
      </c>
      <c r="M86" s="132">
        <f t="shared" si="12"/>
        <v>35</v>
      </c>
      <c r="N86" s="70" t="s">
        <v>74</v>
      </c>
    </row>
    <row r="87" spans="1:14" s="70" customFormat="1" x14ac:dyDescent="0.25">
      <c r="A87" s="102" t="s">
        <v>71</v>
      </c>
      <c r="B87" s="101"/>
      <c r="C87" s="99">
        <v>0</v>
      </c>
      <c r="D87" s="152">
        <v>98</v>
      </c>
      <c r="E87" s="152"/>
      <c r="F87" s="103">
        <f t="shared" si="14"/>
        <v>0</v>
      </c>
      <c r="G87" s="100" t="s">
        <v>14</v>
      </c>
      <c r="I87" s="70">
        <f t="shared" si="13"/>
        <v>0</v>
      </c>
      <c r="J87" s="132">
        <v>35</v>
      </c>
      <c r="K87" s="70" t="s">
        <v>74</v>
      </c>
      <c r="L87" s="70" t="s">
        <v>88</v>
      </c>
      <c r="M87" s="132">
        <f t="shared" si="12"/>
        <v>0</v>
      </c>
      <c r="N87" s="70" t="s">
        <v>74</v>
      </c>
    </row>
    <row r="88" spans="1:14" s="70" customFormat="1" x14ac:dyDescent="0.25">
      <c r="A88" s="102" t="s">
        <v>83</v>
      </c>
      <c r="B88" s="101"/>
      <c r="C88" s="99">
        <v>0</v>
      </c>
      <c r="D88" s="152">
        <v>138</v>
      </c>
      <c r="E88" s="152"/>
      <c r="F88" s="103">
        <f t="shared" si="14"/>
        <v>0</v>
      </c>
      <c r="G88" s="100" t="s">
        <v>14</v>
      </c>
      <c r="I88" s="70">
        <f t="shared" si="13"/>
        <v>0</v>
      </c>
      <c r="J88" s="132">
        <v>35</v>
      </c>
      <c r="K88" s="70" t="s">
        <v>74</v>
      </c>
      <c r="L88" s="70" t="s">
        <v>88</v>
      </c>
      <c r="M88" s="132">
        <f t="shared" si="12"/>
        <v>0</v>
      </c>
      <c r="N88" s="70" t="s">
        <v>74</v>
      </c>
    </row>
    <row r="89" spans="1:14" s="70" customFormat="1" x14ac:dyDescent="0.25">
      <c r="A89" s="102" t="s">
        <v>84</v>
      </c>
      <c r="B89" s="101"/>
      <c r="C89" s="99">
        <v>0</v>
      </c>
      <c r="D89" s="152">
        <v>235</v>
      </c>
      <c r="E89" s="152"/>
      <c r="F89" s="103">
        <f t="shared" si="14"/>
        <v>0</v>
      </c>
      <c r="G89" s="100" t="s">
        <v>14</v>
      </c>
      <c r="I89" s="70">
        <f t="shared" si="13"/>
        <v>0</v>
      </c>
      <c r="J89" s="132">
        <v>35</v>
      </c>
      <c r="K89" s="70" t="s">
        <v>74</v>
      </c>
      <c r="L89" s="70" t="s">
        <v>88</v>
      </c>
      <c r="M89" s="132">
        <f t="shared" si="12"/>
        <v>0</v>
      </c>
      <c r="N89" s="70" t="s">
        <v>74</v>
      </c>
    </row>
    <row r="90" spans="1:14" s="70" customFormat="1" x14ac:dyDescent="0.25">
      <c r="A90" s="102" t="s">
        <v>106</v>
      </c>
      <c r="B90" s="101"/>
      <c r="C90" s="99">
        <v>1</v>
      </c>
      <c r="D90" s="152">
        <v>160</v>
      </c>
      <c r="E90" s="152"/>
      <c r="F90" s="105">
        <f t="shared" si="14"/>
        <v>160</v>
      </c>
      <c r="G90" s="100" t="s">
        <v>14</v>
      </c>
      <c r="M90" s="132"/>
    </row>
    <row r="91" spans="1:14" s="70" customFormat="1" x14ac:dyDescent="0.25">
      <c r="A91" s="102" t="s">
        <v>85</v>
      </c>
      <c r="B91" s="101"/>
      <c r="C91" s="99">
        <v>0</v>
      </c>
      <c r="D91" s="152">
        <v>65</v>
      </c>
      <c r="E91" s="152"/>
      <c r="F91" s="105">
        <f t="shared" ref="F91" si="15">C91*D91</f>
        <v>0</v>
      </c>
      <c r="G91" s="100" t="s">
        <v>14</v>
      </c>
      <c r="I91" s="70">
        <f t="shared" si="13"/>
        <v>0</v>
      </c>
      <c r="J91" s="132">
        <v>35</v>
      </c>
      <c r="K91" s="70" t="s">
        <v>74</v>
      </c>
      <c r="L91" s="70" t="s">
        <v>88</v>
      </c>
      <c r="M91" s="132">
        <f t="shared" si="12"/>
        <v>0</v>
      </c>
      <c r="N91" s="70" t="s">
        <v>74</v>
      </c>
    </row>
    <row r="92" spans="1:14" s="70" customFormat="1" x14ac:dyDescent="0.25">
      <c r="A92" s="102" t="s">
        <v>86</v>
      </c>
      <c r="B92" s="101"/>
      <c r="C92" s="99">
        <v>1</v>
      </c>
      <c r="D92" s="152">
        <v>160</v>
      </c>
      <c r="E92" s="152"/>
      <c r="F92" s="103">
        <f>C92*D92</f>
        <v>160</v>
      </c>
      <c r="G92" s="100" t="s">
        <v>14</v>
      </c>
      <c r="I92" s="70">
        <f t="shared" si="13"/>
        <v>1</v>
      </c>
      <c r="J92" s="132">
        <v>35</v>
      </c>
      <c r="K92" s="70" t="s">
        <v>74</v>
      </c>
      <c r="L92" s="70" t="s">
        <v>88</v>
      </c>
      <c r="M92" s="132">
        <f t="shared" si="12"/>
        <v>35</v>
      </c>
      <c r="N92" s="70" t="s">
        <v>74</v>
      </c>
    </row>
    <row r="93" spans="1:14" s="70" customFormat="1" x14ac:dyDescent="0.25">
      <c r="A93" s="102" t="s">
        <v>87</v>
      </c>
      <c r="B93" s="101"/>
      <c r="C93" s="99">
        <v>1</v>
      </c>
      <c r="D93" s="152">
        <v>65</v>
      </c>
      <c r="E93" s="152"/>
      <c r="F93" s="103">
        <f>C93*D93</f>
        <v>65</v>
      </c>
      <c r="G93" s="100" t="s">
        <v>14</v>
      </c>
      <c r="I93" s="70">
        <f t="shared" si="13"/>
        <v>1</v>
      </c>
      <c r="J93" s="132">
        <v>35</v>
      </c>
      <c r="K93" s="70" t="s">
        <v>74</v>
      </c>
      <c r="L93" s="70" t="s">
        <v>88</v>
      </c>
      <c r="M93" s="132">
        <f t="shared" si="12"/>
        <v>35</v>
      </c>
      <c r="N93" s="70" t="s">
        <v>74</v>
      </c>
    </row>
    <row r="94" spans="1:14" s="70" customFormat="1" x14ac:dyDescent="0.25">
      <c r="A94" s="102" t="s">
        <v>63</v>
      </c>
      <c r="B94" s="101"/>
      <c r="C94" s="99">
        <v>0</v>
      </c>
      <c r="D94" s="152">
        <v>210</v>
      </c>
      <c r="E94" s="152"/>
      <c r="F94" s="103">
        <f>C94*D94</f>
        <v>0</v>
      </c>
      <c r="G94" s="100" t="s">
        <v>14</v>
      </c>
      <c r="I94" s="70">
        <f t="shared" si="13"/>
        <v>0</v>
      </c>
      <c r="J94" s="132">
        <v>55</v>
      </c>
      <c r="K94" s="70" t="s">
        <v>74</v>
      </c>
      <c r="L94" s="70" t="s">
        <v>88</v>
      </c>
      <c r="M94" s="132">
        <f t="shared" si="12"/>
        <v>0</v>
      </c>
      <c r="N94" s="70" t="s">
        <v>74</v>
      </c>
    </row>
    <row r="95" spans="1:14" s="70" customFormat="1" x14ac:dyDescent="0.25">
      <c r="A95" s="102" t="s">
        <v>105</v>
      </c>
      <c r="B95" s="101"/>
      <c r="C95" s="99">
        <v>6</v>
      </c>
      <c r="D95" s="152">
        <v>125</v>
      </c>
      <c r="E95" s="152"/>
      <c r="F95" s="103">
        <f>C95*D95</f>
        <v>750</v>
      </c>
      <c r="G95" s="100" t="s">
        <v>14</v>
      </c>
      <c r="I95" s="70">
        <f>C95</f>
        <v>6</v>
      </c>
      <c r="J95" s="132">
        <v>50</v>
      </c>
      <c r="K95" s="70" t="s">
        <v>74</v>
      </c>
      <c r="L95" s="70" t="s">
        <v>88</v>
      </c>
      <c r="M95" s="132">
        <f t="shared" si="12"/>
        <v>300</v>
      </c>
      <c r="N95" s="70" t="s">
        <v>74</v>
      </c>
    </row>
    <row r="96" spans="1:14" s="70" customFormat="1" x14ac:dyDescent="0.25">
      <c r="A96" s="102"/>
      <c r="B96" s="101"/>
      <c r="C96" s="99"/>
      <c r="D96" s="133"/>
      <c r="E96" s="133"/>
      <c r="F96" s="103"/>
      <c r="G96" s="100"/>
      <c r="J96" s="132"/>
      <c r="M96" s="132"/>
    </row>
    <row r="97" spans="1:14" s="70" customFormat="1" ht="16.5" x14ac:dyDescent="0.35">
      <c r="A97" s="102"/>
      <c r="B97" s="81"/>
      <c r="C97" s="130"/>
      <c r="D97" s="152"/>
      <c r="E97" s="152"/>
      <c r="F97" s="130">
        <f>SUM(F66:F95)</f>
        <v>10420</v>
      </c>
      <c r="G97" s="131"/>
      <c r="K97" s="70" t="s">
        <v>34</v>
      </c>
      <c r="M97" s="132">
        <f>SUM(M66:M96)</f>
        <v>5510</v>
      </c>
      <c r="N97" s="70" t="s">
        <v>74</v>
      </c>
    </row>
    <row r="98" spans="1:14" s="70" customFormat="1" ht="16.5" x14ac:dyDescent="0.35">
      <c r="A98" s="102"/>
      <c r="B98" s="81"/>
      <c r="C98" s="130"/>
      <c r="D98" s="133"/>
      <c r="E98" s="133"/>
      <c r="F98" s="130"/>
      <c r="G98" s="131"/>
      <c r="M98" s="135">
        <f>M97/60</f>
        <v>91.833333333333329</v>
      </c>
      <c r="N98" s="70" t="s">
        <v>89</v>
      </c>
    </row>
    <row r="99" spans="1:14" s="70" customFormat="1" ht="16.5" x14ac:dyDescent="0.35">
      <c r="A99" s="102"/>
      <c r="B99" s="81"/>
      <c r="C99" s="130"/>
      <c r="D99" s="133"/>
      <c r="E99" s="133"/>
      <c r="F99" s="130"/>
      <c r="G99" s="131"/>
      <c r="M99" s="135"/>
    </row>
    <row r="100" spans="1:14" x14ac:dyDescent="0.25">
      <c r="A100" s="51" t="s">
        <v>24</v>
      </c>
      <c r="B100" s="50"/>
      <c r="C100" s="48">
        <v>1</v>
      </c>
      <c r="D100" s="152">
        <v>400</v>
      </c>
      <c r="E100" s="152"/>
      <c r="F100" s="52">
        <f t="shared" ref="F100:F105" si="16">C100*D100</f>
        <v>400</v>
      </c>
      <c r="G100" s="49" t="s">
        <v>14</v>
      </c>
      <c r="I100" s="46">
        <v>8</v>
      </c>
      <c r="J100" s="62">
        <v>60</v>
      </c>
      <c r="K100" s="46" t="s">
        <v>74</v>
      </c>
      <c r="L100" s="46" t="s">
        <v>88</v>
      </c>
      <c r="M100" s="62">
        <f t="shared" ref="M100:M104" si="17">I100*J100</f>
        <v>480</v>
      </c>
      <c r="N100" s="46" t="s">
        <v>74</v>
      </c>
    </row>
    <row r="101" spans="1:14" x14ac:dyDescent="0.25">
      <c r="A101" s="51" t="s">
        <v>25</v>
      </c>
      <c r="B101" s="50"/>
      <c r="C101" s="48">
        <v>1</v>
      </c>
      <c r="D101" s="152">
        <v>200</v>
      </c>
      <c r="E101" s="152"/>
      <c r="F101" s="52">
        <f t="shared" si="16"/>
        <v>200</v>
      </c>
      <c r="G101" s="49" t="s">
        <v>14</v>
      </c>
      <c r="J101" s="62"/>
    </row>
    <row r="102" spans="1:14" x14ac:dyDescent="0.25">
      <c r="A102" s="51" t="s">
        <v>35</v>
      </c>
      <c r="B102" s="50"/>
      <c r="C102" s="48">
        <v>5</v>
      </c>
      <c r="D102" s="152">
        <v>50</v>
      </c>
      <c r="E102" s="152"/>
      <c r="F102" s="52">
        <f t="shared" si="16"/>
        <v>250</v>
      </c>
      <c r="G102" s="49" t="s">
        <v>14</v>
      </c>
      <c r="J102" s="62"/>
    </row>
    <row r="103" spans="1:14" x14ac:dyDescent="0.25">
      <c r="A103" s="51" t="s">
        <v>36</v>
      </c>
      <c r="B103" s="50"/>
      <c r="C103" s="48">
        <v>0</v>
      </c>
      <c r="D103" s="152">
        <v>400</v>
      </c>
      <c r="E103" s="152"/>
      <c r="F103" s="52">
        <f t="shared" si="16"/>
        <v>0</v>
      </c>
      <c r="G103" s="49" t="s">
        <v>14</v>
      </c>
      <c r="J103" s="62"/>
    </row>
    <row r="104" spans="1:14" x14ac:dyDescent="0.25">
      <c r="A104" s="51" t="s">
        <v>67</v>
      </c>
      <c r="B104" s="50"/>
      <c r="C104" s="48">
        <v>6</v>
      </c>
      <c r="D104" s="152">
        <v>80</v>
      </c>
      <c r="E104" s="152"/>
      <c r="F104" s="52">
        <f t="shared" si="16"/>
        <v>480</v>
      </c>
      <c r="G104" s="49" t="s">
        <v>14</v>
      </c>
      <c r="I104" s="46">
        <f t="shared" ref="I104" si="18">C104</f>
        <v>6</v>
      </c>
      <c r="J104" s="62">
        <v>60</v>
      </c>
      <c r="K104" s="46" t="s">
        <v>74</v>
      </c>
      <c r="L104" s="46" t="s">
        <v>88</v>
      </c>
      <c r="M104" s="62">
        <f t="shared" si="17"/>
        <v>360</v>
      </c>
      <c r="N104" s="46" t="s">
        <v>74</v>
      </c>
    </row>
    <row r="105" spans="1:14" x14ac:dyDescent="0.25">
      <c r="A105" s="51" t="s">
        <v>49</v>
      </c>
      <c r="B105" s="50"/>
      <c r="C105" s="48">
        <v>0.5</v>
      </c>
      <c r="D105" s="152">
        <v>400</v>
      </c>
      <c r="E105" s="152"/>
      <c r="F105" s="52">
        <f t="shared" si="16"/>
        <v>200</v>
      </c>
      <c r="G105" s="49" t="s">
        <v>14</v>
      </c>
      <c r="J105" s="62"/>
    </row>
    <row r="106" spans="1:14" ht="16.5" x14ac:dyDescent="0.35">
      <c r="A106" s="51"/>
      <c r="B106" s="47"/>
      <c r="C106" s="55"/>
      <c r="D106" s="152"/>
      <c r="E106" s="152"/>
      <c r="F106" s="55"/>
      <c r="G106" s="58"/>
    </row>
    <row r="107" spans="1:14" x14ac:dyDescent="0.25">
      <c r="A107" s="51" t="s">
        <v>50</v>
      </c>
      <c r="B107" s="21"/>
      <c r="C107" s="48">
        <v>1</v>
      </c>
      <c r="D107" s="152">
        <f>F35</f>
        <v>5398.68</v>
      </c>
      <c r="E107" s="152"/>
      <c r="F107" s="54">
        <f t="shared" ref="F107" si="19">C107*D107</f>
        <v>5398.68</v>
      </c>
      <c r="G107" s="49" t="s">
        <v>14</v>
      </c>
      <c r="I107" s="46">
        <v>16</v>
      </c>
      <c r="J107" s="62">
        <v>60</v>
      </c>
      <c r="K107" s="46" t="s">
        <v>74</v>
      </c>
      <c r="L107" s="46" t="s">
        <v>88</v>
      </c>
      <c r="M107" s="62">
        <f t="shared" ref="M107" si="20">I107*J107</f>
        <v>960</v>
      </c>
      <c r="N107" s="46" t="s">
        <v>74</v>
      </c>
    </row>
    <row r="108" spans="1:14" ht="16.5" x14ac:dyDescent="0.35">
      <c r="A108" s="51"/>
      <c r="B108" s="47"/>
      <c r="C108" s="55"/>
      <c r="D108" s="152"/>
      <c r="E108" s="152"/>
      <c r="F108" s="55"/>
      <c r="G108" s="58"/>
    </row>
    <row r="109" spans="1:14" ht="16.5" x14ac:dyDescent="0.35">
      <c r="A109" s="51"/>
      <c r="B109" s="47"/>
      <c r="C109" s="55"/>
      <c r="D109" s="152"/>
      <c r="E109" s="152"/>
      <c r="F109" s="55"/>
      <c r="G109" s="58"/>
    </row>
    <row r="110" spans="1:14" ht="16.5" x14ac:dyDescent="0.35">
      <c r="A110" s="51"/>
      <c r="B110" s="47"/>
      <c r="C110" s="55"/>
      <c r="D110" s="152"/>
      <c r="E110" s="152"/>
      <c r="F110" s="55"/>
      <c r="G110" s="58"/>
      <c r="K110" s="46" t="s">
        <v>34</v>
      </c>
      <c r="M110" s="135">
        <f>SUM(M100:M109) + M63</f>
        <v>7140</v>
      </c>
      <c r="N110" s="46" t="s">
        <v>74</v>
      </c>
    </row>
    <row r="111" spans="1:14" ht="16.5" x14ac:dyDescent="0.35">
      <c r="A111" s="51"/>
      <c r="B111" s="47"/>
      <c r="C111" s="55"/>
      <c r="D111" s="152"/>
      <c r="E111" s="152"/>
      <c r="F111" s="55"/>
      <c r="G111" s="58"/>
      <c r="M111" s="135">
        <f>M110/60</f>
        <v>119</v>
      </c>
      <c r="N111" s="46" t="s">
        <v>89</v>
      </c>
    </row>
    <row r="112" spans="1:14" ht="16.5" x14ac:dyDescent="0.35">
      <c r="A112" s="51"/>
      <c r="B112" s="47"/>
      <c r="C112" s="55"/>
      <c r="D112" s="152"/>
      <c r="E112" s="152"/>
      <c r="F112" s="55"/>
      <c r="G112" s="58"/>
    </row>
    <row r="113" spans="1:14" s="70" customFormat="1" x14ac:dyDescent="0.25">
      <c r="A113" s="136" t="s">
        <v>113</v>
      </c>
      <c r="B113" s="101"/>
      <c r="C113" s="99"/>
      <c r="D113" s="133"/>
      <c r="E113" s="133"/>
      <c r="F113" s="103"/>
      <c r="G113" s="100"/>
      <c r="I113" s="132"/>
    </row>
    <row r="114" spans="1:14" s="70" customFormat="1" x14ac:dyDescent="0.25">
      <c r="A114" s="102" t="s">
        <v>73</v>
      </c>
      <c r="B114" s="101"/>
      <c r="C114" s="99">
        <v>0</v>
      </c>
      <c r="D114" s="152">
        <v>440</v>
      </c>
      <c r="E114" s="152"/>
      <c r="F114" s="103">
        <f t="shared" ref="F114" si="21">C114*D114</f>
        <v>0</v>
      </c>
      <c r="G114" s="100" t="s">
        <v>14</v>
      </c>
      <c r="I114" s="70">
        <f>C114</f>
        <v>0</v>
      </c>
      <c r="J114" s="132">
        <v>480</v>
      </c>
      <c r="K114" s="70" t="s">
        <v>74</v>
      </c>
      <c r="L114" s="70" t="s">
        <v>88</v>
      </c>
      <c r="M114" s="132">
        <f>I114*J114</f>
        <v>0</v>
      </c>
      <c r="N114" s="70" t="s">
        <v>74</v>
      </c>
    </row>
    <row r="115" spans="1:14" s="70" customFormat="1" x14ac:dyDescent="0.25">
      <c r="A115" s="102" t="s">
        <v>69</v>
      </c>
      <c r="B115" s="101"/>
      <c r="C115" s="99">
        <v>18</v>
      </c>
      <c r="D115" s="152">
        <v>42</v>
      </c>
      <c r="E115" s="152"/>
      <c r="F115" s="103">
        <f t="shared" ref="F115:F122" si="22">C115*D115</f>
        <v>756</v>
      </c>
      <c r="G115" s="100" t="s">
        <v>14</v>
      </c>
      <c r="I115" s="70">
        <f>C115</f>
        <v>18</v>
      </c>
      <c r="J115" s="132">
        <v>20</v>
      </c>
      <c r="K115" s="70" t="s">
        <v>74</v>
      </c>
      <c r="L115" s="70" t="s">
        <v>88</v>
      </c>
      <c r="M115" s="132">
        <f t="shared" ref="M115:M142" si="23">I115*J115</f>
        <v>360</v>
      </c>
      <c r="N115" s="70" t="s">
        <v>74</v>
      </c>
    </row>
    <row r="116" spans="1:14" s="70" customFormat="1" x14ac:dyDescent="0.25">
      <c r="A116" s="102" t="s">
        <v>115</v>
      </c>
      <c r="B116" s="101"/>
      <c r="C116" s="99">
        <v>12</v>
      </c>
      <c r="D116" s="152">
        <v>25</v>
      </c>
      <c r="E116" s="152"/>
      <c r="F116" s="103">
        <f t="shared" si="22"/>
        <v>300</v>
      </c>
      <c r="G116" s="100" t="s">
        <v>14</v>
      </c>
      <c r="I116" s="70">
        <f t="shared" ref="I116" si="24">C116</f>
        <v>12</v>
      </c>
      <c r="J116" s="132">
        <v>20</v>
      </c>
      <c r="K116" s="70" t="s">
        <v>74</v>
      </c>
      <c r="L116" s="70" t="s">
        <v>88</v>
      </c>
      <c r="M116" s="132">
        <f t="shared" si="23"/>
        <v>240</v>
      </c>
      <c r="N116" s="70" t="s">
        <v>74</v>
      </c>
    </row>
    <row r="117" spans="1:14" s="70" customFormat="1" x14ac:dyDescent="0.25">
      <c r="A117" s="102" t="s">
        <v>70</v>
      </c>
      <c r="B117" s="101"/>
      <c r="C117" s="99">
        <v>3</v>
      </c>
      <c r="D117" s="152">
        <v>63</v>
      </c>
      <c r="E117" s="152"/>
      <c r="F117" s="103">
        <f t="shared" si="22"/>
        <v>189</v>
      </c>
      <c r="G117" s="100" t="s">
        <v>14</v>
      </c>
      <c r="I117" s="70">
        <f t="shared" ref="I117:I122" si="25">C117</f>
        <v>3</v>
      </c>
      <c r="J117" s="132">
        <v>20</v>
      </c>
      <c r="K117" s="70" t="s">
        <v>74</v>
      </c>
      <c r="L117" s="70" t="s">
        <v>88</v>
      </c>
      <c r="M117" s="132">
        <f t="shared" si="23"/>
        <v>60</v>
      </c>
      <c r="N117" s="70" t="s">
        <v>74</v>
      </c>
    </row>
    <row r="118" spans="1:14" s="70" customFormat="1" x14ac:dyDescent="0.25">
      <c r="A118" s="102" t="s">
        <v>117</v>
      </c>
      <c r="B118" s="101"/>
      <c r="C118" s="99">
        <v>0</v>
      </c>
      <c r="D118" s="152"/>
      <c r="E118" s="152"/>
      <c r="F118" s="103">
        <f>C118*D118</f>
        <v>0</v>
      </c>
      <c r="G118" s="100" t="s">
        <v>14</v>
      </c>
      <c r="I118" s="70">
        <f>C118</f>
        <v>0</v>
      </c>
      <c r="J118" s="132">
        <v>20</v>
      </c>
      <c r="K118" s="70" t="s">
        <v>74</v>
      </c>
      <c r="L118" s="70" t="s">
        <v>88</v>
      </c>
      <c r="M118" s="132">
        <f>I118*J118</f>
        <v>0</v>
      </c>
      <c r="N118" s="70" t="s">
        <v>74</v>
      </c>
    </row>
    <row r="119" spans="1:14" s="70" customFormat="1" x14ac:dyDescent="0.25">
      <c r="A119" s="102" t="s">
        <v>75</v>
      </c>
      <c r="B119" s="101"/>
      <c r="C119" s="99">
        <v>0</v>
      </c>
      <c r="D119" s="152">
        <v>157</v>
      </c>
      <c r="E119" s="152"/>
      <c r="F119" s="103">
        <f t="shared" si="22"/>
        <v>0</v>
      </c>
      <c r="G119" s="100" t="s">
        <v>14</v>
      </c>
      <c r="I119" s="70">
        <f t="shared" si="25"/>
        <v>0</v>
      </c>
      <c r="J119" s="132">
        <v>20</v>
      </c>
      <c r="K119" s="70" t="s">
        <v>74</v>
      </c>
      <c r="L119" s="70" t="s">
        <v>88</v>
      </c>
      <c r="M119" s="132">
        <f t="shared" si="23"/>
        <v>0</v>
      </c>
      <c r="N119" s="70" t="s">
        <v>74</v>
      </c>
    </row>
    <row r="120" spans="1:14" s="70" customFormat="1" x14ac:dyDescent="0.25">
      <c r="A120" s="102" t="s">
        <v>119</v>
      </c>
      <c r="B120" s="101"/>
      <c r="C120" s="99">
        <v>0</v>
      </c>
      <c r="D120" s="152"/>
      <c r="E120" s="152"/>
      <c r="F120" s="103">
        <f t="shared" si="22"/>
        <v>0</v>
      </c>
      <c r="G120" s="100" t="s">
        <v>14</v>
      </c>
      <c r="I120" s="70">
        <f t="shared" si="25"/>
        <v>0</v>
      </c>
      <c r="J120" s="132">
        <v>20</v>
      </c>
      <c r="K120" s="70" t="s">
        <v>74</v>
      </c>
      <c r="L120" s="70" t="s">
        <v>88</v>
      </c>
      <c r="M120" s="132">
        <f t="shared" si="23"/>
        <v>0</v>
      </c>
      <c r="N120" s="70" t="s">
        <v>74</v>
      </c>
    </row>
    <row r="121" spans="1:14" s="70" customFormat="1" x14ac:dyDescent="0.25">
      <c r="A121" s="102" t="s">
        <v>76</v>
      </c>
      <c r="B121" s="101"/>
      <c r="C121" s="99">
        <v>0</v>
      </c>
      <c r="D121" s="152">
        <v>179</v>
      </c>
      <c r="E121" s="152"/>
      <c r="F121" s="103">
        <f t="shared" si="22"/>
        <v>0</v>
      </c>
      <c r="G121" s="100" t="s">
        <v>14</v>
      </c>
      <c r="I121" s="70">
        <f t="shared" si="25"/>
        <v>0</v>
      </c>
      <c r="J121" s="132">
        <v>20</v>
      </c>
      <c r="K121" s="70" t="s">
        <v>74</v>
      </c>
      <c r="L121" s="70" t="s">
        <v>88</v>
      </c>
      <c r="M121" s="132">
        <f t="shared" si="23"/>
        <v>0</v>
      </c>
      <c r="N121" s="70" t="s">
        <v>74</v>
      </c>
    </row>
    <row r="122" spans="1:14" s="70" customFormat="1" x14ac:dyDescent="0.25">
      <c r="A122" s="102" t="s">
        <v>121</v>
      </c>
      <c r="B122" s="101"/>
      <c r="C122" s="99">
        <v>0</v>
      </c>
      <c r="D122" s="152"/>
      <c r="E122" s="152"/>
      <c r="F122" s="103">
        <f t="shared" si="22"/>
        <v>0</v>
      </c>
      <c r="G122" s="100" t="s">
        <v>14</v>
      </c>
      <c r="I122" s="70">
        <f t="shared" si="25"/>
        <v>0</v>
      </c>
      <c r="J122" s="132">
        <v>20</v>
      </c>
      <c r="K122" s="70" t="s">
        <v>74</v>
      </c>
      <c r="L122" s="70" t="s">
        <v>88</v>
      </c>
      <c r="M122" s="132">
        <f t="shared" si="23"/>
        <v>0</v>
      </c>
      <c r="N122" s="70" t="s">
        <v>74</v>
      </c>
    </row>
    <row r="123" spans="1:14" s="70" customFormat="1" x14ac:dyDescent="0.25">
      <c r="A123" s="102" t="s">
        <v>114</v>
      </c>
      <c r="B123" s="101"/>
      <c r="C123" s="99">
        <v>2</v>
      </c>
      <c r="D123" s="152">
        <v>74</v>
      </c>
      <c r="E123" s="152"/>
      <c r="F123" s="103">
        <f t="shared" ref="F123:F143" si="26">C123*D123</f>
        <v>148</v>
      </c>
      <c r="G123" s="100" t="s">
        <v>14</v>
      </c>
      <c r="I123" s="70">
        <f>C123</f>
        <v>2</v>
      </c>
      <c r="J123" s="132">
        <v>20</v>
      </c>
      <c r="K123" s="70" t="s">
        <v>74</v>
      </c>
      <c r="L123" s="70" t="s">
        <v>88</v>
      </c>
      <c r="M123" s="132">
        <f t="shared" si="23"/>
        <v>40</v>
      </c>
      <c r="N123" s="70" t="s">
        <v>74</v>
      </c>
    </row>
    <row r="124" spans="1:14" s="70" customFormat="1" x14ac:dyDescent="0.25">
      <c r="A124" s="102" t="s">
        <v>122</v>
      </c>
      <c r="B124" s="101"/>
      <c r="C124" s="99">
        <v>2</v>
      </c>
      <c r="D124" s="152">
        <v>60</v>
      </c>
      <c r="E124" s="152"/>
      <c r="F124" s="103">
        <f t="shared" si="26"/>
        <v>120</v>
      </c>
      <c r="G124" s="100" t="s">
        <v>14</v>
      </c>
      <c r="I124" s="70">
        <f t="shared" ref="I124" si="27">C124</f>
        <v>2</v>
      </c>
      <c r="J124" s="132">
        <v>20</v>
      </c>
      <c r="K124" s="70" t="s">
        <v>74</v>
      </c>
      <c r="L124" s="70" t="s">
        <v>88</v>
      </c>
      <c r="M124" s="132">
        <f t="shared" si="23"/>
        <v>40</v>
      </c>
      <c r="N124" s="70" t="s">
        <v>74</v>
      </c>
    </row>
    <row r="125" spans="1:14" s="70" customFormat="1" x14ac:dyDescent="0.25">
      <c r="A125" s="102" t="s">
        <v>77</v>
      </c>
      <c r="B125" s="101"/>
      <c r="C125" s="99">
        <v>16</v>
      </c>
      <c r="D125" s="152">
        <v>83</v>
      </c>
      <c r="E125" s="152"/>
      <c r="F125" s="103">
        <f t="shared" si="26"/>
        <v>1328</v>
      </c>
      <c r="G125" s="100" t="s">
        <v>14</v>
      </c>
      <c r="I125" s="70">
        <f t="shared" ref="I125:I137" si="28">C125</f>
        <v>16</v>
      </c>
      <c r="J125" s="132">
        <v>50</v>
      </c>
      <c r="K125" s="70" t="s">
        <v>74</v>
      </c>
      <c r="L125" s="70" t="s">
        <v>88</v>
      </c>
      <c r="M125" s="132">
        <f t="shared" si="23"/>
        <v>800</v>
      </c>
      <c r="N125" s="70" t="s">
        <v>74</v>
      </c>
    </row>
    <row r="126" spans="1:14" s="70" customFormat="1" x14ac:dyDescent="0.25">
      <c r="A126" s="102" t="s">
        <v>78</v>
      </c>
      <c r="B126" s="101"/>
      <c r="C126" s="99">
        <v>2</v>
      </c>
      <c r="D126" s="152">
        <v>69</v>
      </c>
      <c r="E126" s="152"/>
      <c r="F126" s="103">
        <f t="shared" si="26"/>
        <v>138</v>
      </c>
      <c r="G126" s="100" t="s">
        <v>14</v>
      </c>
      <c r="I126" s="70">
        <f t="shared" si="28"/>
        <v>2</v>
      </c>
      <c r="J126" s="132">
        <v>35</v>
      </c>
      <c r="K126" s="70" t="s">
        <v>74</v>
      </c>
      <c r="L126" s="70" t="s">
        <v>88</v>
      </c>
      <c r="M126" s="132">
        <f t="shared" si="23"/>
        <v>70</v>
      </c>
      <c r="N126" s="70" t="s">
        <v>74</v>
      </c>
    </row>
    <row r="127" spans="1:14" s="70" customFormat="1" x14ac:dyDescent="0.25">
      <c r="A127" s="102" t="s">
        <v>79</v>
      </c>
      <c r="B127" s="101"/>
      <c r="C127" s="99">
        <v>2</v>
      </c>
      <c r="D127" s="152">
        <v>121</v>
      </c>
      <c r="E127" s="152"/>
      <c r="F127" s="103">
        <f t="shared" si="26"/>
        <v>242</v>
      </c>
      <c r="G127" s="100" t="s">
        <v>14</v>
      </c>
      <c r="I127" s="70">
        <f t="shared" si="28"/>
        <v>2</v>
      </c>
      <c r="J127" s="132">
        <v>25</v>
      </c>
      <c r="K127" s="70" t="s">
        <v>74</v>
      </c>
      <c r="L127" s="70" t="s">
        <v>88</v>
      </c>
      <c r="M127" s="132">
        <f t="shared" si="23"/>
        <v>50</v>
      </c>
      <c r="N127" s="70" t="s">
        <v>74</v>
      </c>
    </row>
    <row r="128" spans="1:14" s="70" customFormat="1" x14ac:dyDescent="0.25">
      <c r="A128" s="102" t="s">
        <v>80</v>
      </c>
      <c r="B128" s="101"/>
      <c r="C128" s="99">
        <v>2</v>
      </c>
      <c r="D128" s="152">
        <v>192</v>
      </c>
      <c r="E128" s="152"/>
      <c r="F128" s="103">
        <f t="shared" si="26"/>
        <v>384</v>
      </c>
      <c r="G128" s="100" t="s">
        <v>14</v>
      </c>
      <c r="I128" s="70">
        <f t="shared" si="28"/>
        <v>2</v>
      </c>
      <c r="J128" s="132">
        <v>50</v>
      </c>
      <c r="K128" s="70" t="s">
        <v>74</v>
      </c>
      <c r="L128" s="70" t="s">
        <v>88</v>
      </c>
      <c r="M128" s="132">
        <f t="shared" si="23"/>
        <v>100</v>
      </c>
      <c r="N128" s="70" t="s">
        <v>74</v>
      </c>
    </row>
    <row r="129" spans="1:14" s="70" customFormat="1" x14ac:dyDescent="0.25">
      <c r="A129" s="102" t="s">
        <v>59</v>
      </c>
      <c r="B129" s="101"/>
      <c r="C129" s="99">
        <v>51</v>
      </c>
      <c r="D129" s="152">
        <v>21</v>
      </c>
      <c r="E129" s="152"/>
      <c r="F129" s="105">
        <f t="shared" si="26"/>
        <v>1071</v>
      </c>
      <c r="G129" s="100" t="s">
        <v>14</v>
      </c>
      <c r="I129" s="70">
        <f t="shared" si="28"/>
        <v>51</v>
      </c>
      <c r="J129" s="132">
        <v>50</v>
      </c>
      <c r="K129" s="70" t="s">
        <v>74</v>
      </c>
      <c r="L129" s="70" t="s">
        <v>88</v>
      </c>
      <c r="M129" s="132">
        <f t="shared" si="23"/>
        <v>2550</v>
      </c>
      <c r="N129" s="70" t="s">
        <v>74</v>
      </c>
    </row>
    <row r="130" spans="1:14" s="70" customFormat="1" x14ac:dyDescent="0.25">
      <c r="A130" s="102" t="s">
        <v>60</v>
      </c>
      <c r="B130" s="101"/>
      <c r="C130" s="99">
        <v>8</v>
      </c>
      <c r="D130" s="152">
        <v>30</v>
      </c>
      <c r="E130" s="152"/>
      <c r="F130" s="105">
        <f t="shared" si="26"/>
        <v>240</v>
      </c>
      <c r="G130" s="100" t="s">
        <v>14</v>
      </c>
      <c r="I130" s="70">
        <f t="shared" si="28"/>
        <v>8</v>
      </c>
      <c r="J130" s="132">
        <v>60</v>
      </c>
      <c r="K130" s="70" t="s">
        <v>74</v>
      </c>
      <c r="L130" s="70" t="s">
        <v>88</v>
      </c>
      <c r="M130" s="132">
        <f t="shared" si="23"/>
        <v>480</v>
      </c>
      <c r="N130" s="70" t="s">
        <v>74</v>
      </c>
    </row>
    <row r="131" spans="1:14" s="70" customFormat="1" x14ac:dyDescent="0.25">
      <c r="A131" s="102" t="s">
        <v>61</v>
      </c>
      <c r="B131" s="101"/>
      <c r="C131" s="99">
        <v>0</v>
      </c>
      <c r="D131" s="152">
        <v>34</v>
      </c>
      <c r="E131" s="152"/>
      <c r="F131" s="105">
        <f t="shared" si="26"/>
        <v>0</v>
      </c>
      <c r="G131" s="100" t="s">
        <v>14</v>
      </c>
      <c r="I131" s="70">
        <f t="shared" si="28"/>
        <v>0</v>
      </c>
      <c r="J131" s="132">
        <v>70</v>
      </c>
      <c r="K131" s="70" t="s">
        <v>74</v>
      </c>
      <c r="L131" s="70" t="s">
        <v>88</v>
      </c>
      <c r="M131" s="132">
        <f t="shared" si="23"/>
        <v>0</v>
      </c>
      <c r="N131" s="70" t="s">
        <v>74</v>
      </c>
    </row>
    <row r="132" spans="1:14" s="70" customFormat="1" x14ac:dyDescent="0.25">
      <c r="A132" s="102" t="s">
        <v>62</v>
      </c>
      <c r="B132" s="101"/>
      <c r="C132" s="99">
        <v>0</v>
      </c>
      <c r="D132" s="152">
        <v>41</v>
      </c>
      <c r="E132" s="152"/>
      <c r="F132" s="105">
        <f t="shared" si="26"/>
        <v>0</v>
      </c>
      <c r="G132" s="100" t="s">
        <v>14</v>
      </c>
      <c r="I132" s="70">
        <f t="shared" si="28"/>
        <v>0</v>
      </c>
      <c r="J132" s="132">
        <v>75</v>
      </c>
      <c r="K132" s="70" t="s">
        <v>74</v>
      </c>
      <c r="L132" s="70" t="s">
        <v>88</v>
      </c>
      <c r="M132" s="132">
        <f t="shared" si="23"/>
        <v>0</v>
      </c>
      <c r="N132" s="70" t="s">
        <v>74</v>
      </c>
    </row>
    <row r="133" spans="1:14" s="70" customFormat="1" x14ac:dyDescent="0.25">
      <c r="A133" s="102" t="s">
        <v>81</v>
      </c>
      <c r="B133" s="101"/>
      <c r="C133" s="99">
        <v>9</v>
      </c>
      <c r="D133" s="152">
        <v>37</v>
      </c>
      <c r="E133" s="152"/>
      <c r="F133" s="103">
        <f t="shared" si="26"/>
        <v>333</v>
      </c>
      <c r="G133" s="100" t="s">
        <v>14</v>
      </c>
      <c r="I133" s="70">
        <f t="shared" si="28"/>
        <v>9</v>
      </c>
      <c r="J133" s="132">
        <v>35</v>
      </c>
      <c r="K133" s="70" t="s">
        <v>74</v>
      </c>
      <c r="L133" s="70" t="s">
        <v>88</v>
      </c>
      <c r="M133" s="132">
        <f t="shared" si="23"/>
        <v>315</v>
      </c>
      <c r="N133" s="70" t="s">
        <v>74</v>
      </c>
    </row>
    <row r="134" spans="1:14" s="70" customFormat="1" x14ac:dyDescent="0.25">
      <c r="A134" s="102" t="s">
        <v>82</v>
      </c>
      <c r="B134" s="101"/>
      <c r="C134" s="99">
        <v>1</v>
      </c>
      <c r="D134" s="152">
        <v>46</v>
      </c>
      <c r="E134" s="152"/>
      <c r="F134" s="103">
        <f t="shared" si="26"/>
        <v>46</v>
      </c>
      <c r="G134" s="100" t="s">
        <v>14</v>
      </c>
      <c r="I134" s="70">
        <f t="shared" si="28"/>
        <v>1</v>
      </c>
      <c r="J134" s="132">
        <v>35</v>
      </c>
      <c r="K134" s="70" t="s">
        <v>74</v>
      </c>
      <c r="L134" s="70" t="s">
        <v>88</v>
      </c>
      <c r="M134" s="132">
        <f t="shared" si="23"/>
        <v>35</v>
      </c>
      <c r="N134" s="70" t="s">
        <v>74</v>
      </c>
    </row>
    <row r="135" spans="1:14" s="70" customFormat="1" x14ac:dyDescent="0.25">
      <c r="A135" s="102" t="s">
        <v>71</v>
      </c>
      <c r="B135" s="101"/>
      <c r="C135" s="99">
        <v>0</v>
      </c>
      <c r="D135" s="152">
        <v>71</v>
      </c>
      <c r="E135" s="152"/>
      <c r="F135" s="103">
        <f t="shared" si="26"/>
        <v>0</v>
      </c>
      <c r="G135" s="100" t="s">
        <v>14</v>
      </c>
      <c r="I135" s="70">
        <f t="shared" si="28"/>
        <v>0</v>
      </c>
      <c r="J135" s="132">
        <v>35</v>
      </c>
      <c r="K135" s="70" t="s">
        <v>74</v>
      </c>
      <c r="L135" s="70" t="s">
        <v>88</v>
      </c>
      <c r="M135" s="132">
        <f t="shared" si="23"/>
        <v>0</v>
      </c>
      <c r="N135" s="70" t="s">
        <v>74</v>
      </c>
    </row>
    <row r="136" spans="1:14" s="70" customFormat="1" x14ac:dyDescent="0.25">
      <c r="A136" s="102" t="s">
        <v>83</v>
      </c>
      <c r="B136" s="101"/>
      <c r="C136" s="99">
        <v>0</v>
      </c>
      <c r="D136" s="152">
        <v>112</v>
      </c>
      <c r="E136" s="152"/>
      <c r="F136" s="103">
        <f t="shared" si="26"/>
        <v>0</v>
      </c>
      <c r="G136" s="100" t="s">
        <v>14</v>
      </c>
      <c r="I136" s="70">
        <f t="shared" si="28"/>
        <v>0</v>
      </c>
      <c r="J136" s="132">
        <v>35</v>
      </c>
      <c r="K136" s="70" t="s">
        <v>74</v>
      </c>
      <c r="L136" s="70" t="s">
        <v>88</v>
      </c>
      <c r="M136" s="132">
        <f t="shared" si="23"/>
        <v>0</v>
      </c>
      <c r="N136" s="70" t="s">
        <v>74</v>
      </c>
    </row>
    <row r="137" spans="1:14" s="70" customFormat="1" x14ac:dyDescent="0.25">
      <c r="A137" s="102" t="s">
        <v>84</v>
      </c>
      <c r="B137" s="101"/>
      <c r="C137" s="99">
        <v>0</v>
      </c>
      <c r="D137" s="152">
        <v>209</v>
      </c>
      <c r="E137" s="152"/>
      <c r="F137" s="103">
        <f t="shared" si="26"/>
        <v>0</v>
      </c>
      <c r="G137" s="100" t="s">
        <v>14</v>
      </c>
      <c r="I137" s="70">
        <f t="shared" si="28"/>
        <v>0</v>
      </c>
      <c r="J137" s="132">
        <v>35</v>
      </c>
      <c r="K137" s="70" t="s">
        <v>74</v>
      </c>
      <c r="L137" s="70" t="s">
        <v>88</v>
      </c>
      <c r="M137" s="132">
        <f t="shared" si="23"/>
        <v>0</v>
      </c>
      <c r="N137" s="70" t="s">
        <v>74</v>
      </c>
    </row>
    <row r="138" spans="1:14" s="70" customFormat="1" x14ac:dyDescent="0.25">
      <c r="A138" s="102" t="s">
        <v>106</v>
      </c>
      <c r="B138" s="101"/>
      <c r="C138" s="99">
        <v>1</v>
      </c>
      <c r="D138" s="152">
        <v>160</v>
      </c>
      <c r="E138" s="152"/>
      <c r="F138" s="105">
        <f t="shared" si="26"/>
        <v>160</v>
      </c>
      <c r="G138" s="100" t="s">
        <v>14</v>
      </c>
      <c r="M138" s="132"/>
    </row>
    <row r="139" spans="1:14" s="70" customFormat="1" x14ac:dyDescent="0.25">
      <c r="A139" s="102" t="s">
        <v>85</v>
      </c>
      <c r="B139" s="101"/>
      <c r="C139" s="99">
        <v>0</v>
      </c>
      <c r="D139" s="152">
        <v>37</v>
      </c>
      <c r="E139" s="152"/>
      <c r="F139" s="105">
        <f t="shared" si="26"/>
        <v>0</v>
      </c>
      <c r="G139" s="100" t="s">
        <v>14</v>
      </c>
      <c r="I139" s="70">
        <f>C139</f>
        <v>0</v>
      </c>
      <c r="J139" s="132">
        <v>35</v>
      </c>
      <c r="K139" s="70" t="s">
        <v>74</v>
      </c>
      <c r="L139" s="70" t="s">
        <v>88</v>
      </c>
      <c r="M139" s="132">
        <f t="shared" si="23"/>
        <v>0</v>
      </c>
      <c r="N139" s="70" t="s">
        <v>74</v>
      </c>
    </row>
    <row r="140" spans="1:14" s="70" customFormat="1" x14ac:dyDescent="0.25">
      <c r="A140" s="102" t="s">
        <v>86</v>
      </c>
      <c r="B140" s="101"/>
      <c r="C140" s="99">
        <v>1</v>
      </c>
      <c r="D140" s="152">
        <v>115</v>
      </c>
      <c r="E140" s="152"/>
      <c r="F140" s="103">
        <f t="shared" si="26"/>
        <v>115</v>
      </c>
      <c r="G140" s="100" t="s">
        <v>14</v>
      </c>
      <c r="I140" s="70">
        <f>C140</f>
        <v>1</v>
      </c>
      <c r="J140" s="132">
        <v>35</v>
      </c>
      <c r="K140" s="70" t="s">
        <v>74</v>
      </c>
      <c r="L140" s="70" t="s">
        <v>88</v>
      </c>
      <c r="M140" s="132">
        <f t="shared" si="23"/>
        <v>35</v>
      </c>
      <c r="N140" s="70" t="s">
        <v>74</v>
      </c>
    </row>
    <row r="141" spans="1:14" s="70" customFormat="1" x14ac:dyDescent="0.25">
      <c r="A141" s="102" t="s">
        <v>87</v>
      </c>
      <c r="B141" s="101"/>
      <c r="C141" s="99">
        <v>1</v>
      </c>
      <c r="D141" s="152">
        <v>37</v>
      </c>
      <c r="E141" s="152"/>
      <c r="F141" s="103">
        <f t="shared" si="26"/>
        <v>37</v>
      </c>
      <c r="G141" s="100" t="s">
        <v>14</v>
      </c>
      <c r="I141" s="70">
        <f>C141</f>
        <v>1</v>
      </c>
      <c r="J141" s="132">
        <v>35</v>
      </c>
      <c r="K141" s="70" t="s">
        <v>74</v>
      </c>
      <c r="L141" s="70" t="s">
        <v>88</v>
      </c>
      <c r="M141" s="132">
        <f t="shared" si="23"/>
        <v>35</v>
      </c>
      <c r="N141" s="70" t="s">
        <v>74</v>
      </c>
    </row>
    <row r="142" spans="1:14" s="70" customFormat="1" x14ac:dyDescent="0.25">
      <c r="A142" s="102" t="s">
        <v>63</v>
      </c>
      <c r="B142" s="101"/>
      <c r="C142" s="99">
        <v>0</v>
      </c>
      <c r="D142" s="152">
        <v>167</v>
      </c>
      <c r="E142" s="152"/>
      <c r="F142" s="103">
        <f t="shared" si="26"/>
        <v>0</v>
      </c>
      <c r="G142" s="100" t="s">
        <v>14</v>
      </c>
      <c r="I142" s="70">
        <f>C142</f>
        <v>0</v>
      </c>
      <c r="J142" s="132">
        <v>55</v>
      </c>
      <c r="K142" s="70" t="s">
        <v>74</v>
      </c>
      <c r="L142" s="70" t="s">
        <v>88</v>
      </c>
      <c r="M142" s="132">
        <f t="shared" si="23"/>
        <v>0</v>
      </c>
      <c r="N142" s="70" t="s">
        <v>74</v>
      </c>
    </row>
    <row r="143" spans="1:14" s="70" customFormat="1" x14ac:dyDescent="0.25">
      <c r="A143" s="102" t="s">
        <v>105</v>
      </c>
      <c r="B143" s="101"/>
      <c r="C143" s="99">
        <v>6</v>
      </c>
      <c r="D143" s="152">
        <v>85</v>
      </c>
      <c r="E143" s="152"/>
      <c r="F143" s="103">
        <f t="shared" si="26"/>
        <v>510</v>
      </c>
      <c r="G143" s="100" t="s">
        <v>14</v>
      </c>
      <c r="I143" s="70">
        <f>C143</f>
        <v>6</v>
      </c>
      <c r="J143" s="132">
        <v>50</v>
      </c>
      <c r="K143" s="70" t="s">
        <v>74</v>
      </c>
      <c r="L143" s="70" t="s">
        <v>88</v>
      </c>
      <c r="M143" s="132">
        <f t="shared" ref="M143" si="29">I143*J143</f>
        <v>300</v>
      </c>
      <c r="N143" s="70" t="s">
        <v>74</v>
      </c>
    </row>
    <row r="144" spans="1:14" s="70" customFormat="1" x14ac:dyDescent="0.25">
      <c r="A144" s="101"/>
      <c r="B144" s="101"/>
      <c r="C144" s="99"/>
      <c r="D144" s="133"/>
      <c r="E144" s="133"/>
      <c r="F144" s="105"/>
      <c r="G144" s="134"/>
    </row>
    <row r="145" spans="1:14" ht="16.5" x14ac:dyDescent="0.35">
      <c r="A145" s="51"/>
      <c r="B145" s="47"/>
      <c r="C145" s="55"/>
      <c r="D145" s="152"/>
      <c r="E145" s="152"/>
      <c r="F145" s="55">
        <f>SUM(F114:F143)</f>
        <v>6117</v>
      </c>
      <c r="G145" s="58"/>
      <c r="K145" s="70" t="s">
        <v>34</v>
      </c>
      <c r="L145" s="70"/>
      <c r="M145" s="132">
        <f>SUM(M114:M144)</f>
        <v>5510</v>
      </c>
      <c r="N145" s="70" t="s">
        <v>74</v>
      </c>
    </row>
    <row r="146" spans="1:14" s="70" customFormat="1" ht="16.5" x14ac:dyDescent="0.35">
      <c r="A146" s="102"/>
      <c r="B146" s="81"/>
      <c r="C146" s="130"/>
      <c r="D146" s="152"/>
      <c r="E146" s="152"/>
      <c r="F146" s="130"/>
      <c r="G146" s="131"/>
      <c r="M146" s="135">
        <f>M145/60</f>
        <v>91.833333333333329</v>
      </c>
      <c r="N146" s="70" t="s">
        <v>89</v>
      </c>
    </row>
    <row r="147" spans="1:14" s="70" customFormat="1" x14ac:dyDescent="0.25">
      <c r="A147" s="136" t="s">
        <v>123</v>
      </c>
      <c r="B147" s="101"/>
      <c r="C147" s="99"/>
      <c r="D147" s="133"/>
      <c r="E147" s="133"/>
      <c r="F147" s="103"/>
      <c r="G147" s="100"/>
      <c r="I147" s="132"/>
    </row>
    <row r="148" spans="1:14" s="70" customFormat="1" x14ac:dyDescent="0.25">
      <c r="A148" s="102" t="s">
        <v>109</v>
      </c>
      <c r="B148" s="101"/>
      <c r="C148" s="99">
        <v>1</v>
      </c>
      <c r="D148" s="60">
        <v>65</v>
      </c>
      <c r="E148" s="60"/>
      <c r="F148" s="105">
        <f t="shared" ref="F148:F179" si="30">C148*D148</f>
        <v>65</v>
      </c>
      <c r="G148" s="100" t="s">
        <v>14</v>
      </c>
      <c r="I148" s="70">
        <f>C148</f>
        <v>1</v>
      </c>
      <c r="J148" s="132">
        <v>35</v>
      </c>
      <c r="K148" s="70" t="s">
        <v>74</v>
      </c>
      <c r="L148" s="70" t="s">
        <v>88</v>
      </c>
      <c r="M148" s="70">
        <f>I148*J148</f>
        <v>35</v>
      </c>
    </row>
    <row r="149" spans="1:14" s="70" customFormat="1" x14ac:dyDescent="0.25">
      <c r="A149" s="102" t="s">
        <v>86</v>
      </c>
      <c r="B149" s="101"/>
      <c r="C149" s="99">
        <v>1</v>
      </c>
      <c r="D149" s="60">
        <v>160</v>
      </c>
      <c r="E149" s="60"/>
      <c r="F149" s="105">
        <f t="shared" si="30"/>
        <v>160</v>
      </c>
      <c r="G149" s="100" t="s">
        <v>14</v>
      </c>
      <c r="I149" s="70">
        <f t="shared" ref="I149:I212" si="31">C149</f>
        <v>1</v>
      </c>
      <c r="J149" s="132">
        <v>35</v>
      </c>
      <c r="K149" s="70" t="s">
        <v>74</v>
      </c>
      <c r="L149" s="70" t="s">
        <v>88</v>
      </c>
      <c r="M149" s="70">
        <f t="shared" ref="M149:M212" si="32">I149*J149</f>
        <v>35</v>
      </c>
    </row>
    <row r="150" spans="1:14" s="70" customFormat="1" x14ac:dyDescent="0.25">
      <c r="A150" s="102" t="s">
        <v>78</v>
      </c>
      <c r="B150" s="101"/>
      <c r="C150" s="99">
        <v>2</v>
      </c>
      <c r="D150" s="60">
        <v>95</v>
      </c>
      <c r="E150" s="60"/>
      <c r="F150" s="105">
        <f t="shared" si="30"/>
        <v>190</v>
      </c>
      <c r="G150" s="100" t="s">
        <v>14</v>
      </c>
      <c r="I150" s="70">
        <f t="shared" si="31"/>
        <v>2</v>
      </c>
      <c r="J150" s="132">
        <v>35</v>
      </c>
      <c r="K150" s="70" t="s">
        <v>74</v>
      </c>
      <c r="L150" s="70" t="s">
        <v>88</v>
      </c>
      <c r="M150" s="70">
        <f t="shared" si="32"/>
        <v>70</v>
      </c>
    </row>
    <row r="151" spans="1:14" s="70" customFormat="1" ht="14.45" customHeight="1" x14ac:dyDescent="0.25">
      <c r="A151" s="102" t="s">
        <v>80</v>
      </c>
      <c r="B151" s="101"/>
      <c r="C151" s="99">
        <v>1</v>
      </c>
      <c r="D151" s="60">
        <v>230</v>
      </c>
      <c r="E151" s="60"/>
      <c r="F151" s="105">
        <f t="shared" si="30"/>
        <v>230</v>
      </c>
      <c r="G151" s="100" t="s">
        <v>14</v>
      </c>
      <c r="I151" s="70">
        <f t="shared" si="31"/>
        <v>1</v>
      </c>
      <c r="J151" s="132">
        <v>50</v>
      </c>
      <c r="K151" s="70" t="s">
        <v>74</v>
      </c>
      <c r="L151" s="70" t="s">
        <v>88</v>
      </c>
      <c r="M151" s="70">
        <f t="shared" si="32"/>
        <v>50</v>
      </c>
    </row>
    <row r="152" spans="1:14" s="70" customFormat="1" ht="14.45" customHeight="1" x14ac:dyDescent="0.25">
      <c r="A152" s="102" t="s">
        <v>108</v>
      </c>
      <c r="B152" s="101"/>
      <c r="C152" s="99">
        <v>1</v>
      </c>
      <c r="D152" s="60">
        <v>230</v>
      </c>
      <c r="E152" s="60"/>
      <c r="F152" s="105">
        <f t="shared" si="30"/>
        <v>230</v>
      </c>
      <c r="G152" s="100" t="s">
        <v>14</v>
      </c>
      <c r="I152" s="70">
        <f t="shared" si="31"/>
        <v>1</v>
      </c>
      <c r="J152" s="132">
        <v>50</v>
      </c>
      <c r="K152" s="70" t="s">
        <v>74</v>
      </c>
      <c r="L152" s="70" t="s">
        <v>88</v>
      </c>
      <c r="M152" s="70">
        <f t="shared" si="32"/>
        <v>50</v>
      </c>
    </row>
    <row r="153" spans="1:14" x14ac:dyDescent="0.25">
      <c r="A153" s="102" t="s">
        <v>79</v>
      </c>
      <c r="B153" s="101"/>
      <c r="C153" s="99">
        <v>1</v>
      </c>
      <c r="D153" s="60">
        <v>140</v>
      </c>
      <c r="E153" s="60"/>
      <c r="F153" s="105">
        <f t="shared" si="30"/>
        <v>140</v>
      </c>
      <c r="G153" s="100" t="s">
        <v>14</v>
      </c>
      <c r="I153" s="70">
        <f t="shared" si="31"/>
        <v>1</v>
      </c>
      <c r="J153" s="132">
        <v>25</v>
      </c>
      <c r="K153" s="70" t="s">
        <v>74</v>
      </c>
      <c r="L153" s="70" t="s">
        <v>88</v>
      </c>
      <c r="M153" s="70">
        <f t="shared" si="32"/>
        <v>25</v>
      </c>
    </row>
    <row r="154" spans="1:14" x14ac:dyDescent="0.25">
      <c r="A154" s="102" t="s">
        <v>79</v>
      </c>
      <c r="B154" s="101"/>
      <c r="C154" s="99">
        <v>1</v>
      </c>
      <c r="D154" s="60">
        <v>140</v>
      </c>
      <c r="E154" s="60"/>
      <c r="F154" s="105">
        <f t="shared" si="30"/>
        <v>140</v>
      </c>
      <c r="G154" s="100" t="s">
        <v>14</v>
      </c>
      <c r="I154" s="70">
        <f t="shared" si="31"/>
        <v>1</v>
      </c>
      <c r="J154" s="132">
        <v>25</v>
      </c>
      <c r="K154" s="70" t="s">
        <v>74</v>
      </c>
      <c r="L154" s="70" t="s">
        <v>88</v>
      </c>
      <c r="M154" s="70">
        <f t="shared" si="32"/>
        <v>25</v>
      </c>
    </row>
    <row r="155" spans="1:14" x14ac:dyDescent="0.25">
      <c r="A155" s="102" t="s">
        <v>66</v>
      </c>
      <c r="B155" s="101"/>
      <c r="C155" s="99">
        <v>1</v>
      </c>
      <c r="D155" s="60">
        <v>120</v>
      </c>
      <c r="E155" s="60"/>
      <c r="F155" s="105">
        <f t="shared" si="30"/>
        <v>120</v>
      </c>
      <c r="G155" s="100" t="s">
        <v>14</v>
      </c>
      <c r="I155" s="70">
        <f t="shared" si="31"/>
        <v>1</v>
      </c>
      <c r="J155" s="132">
        <v>50</v>
      </c>
      <c r="K155" s="70" t="s">
        <v>74</v>
      </c>
      <c r="L155" s="70" t="s">
        <v>88</v>
      </c>
      <c r="M155" s="70">
        <f t="shared" si="32"/>
        <v>50</v>
      </c>
    </row>
    <row r="156" spans="1:14" x14ac:dyDescent="0.25">
      <c r="A156" s="102" t="s">
        <v>66</v>
      </c>
      <c r="B156" s="101"/>
      <c r="C156" s="99">
        <v>1</v>
      </c>
      <c r="D156" s="60">
        <v>120</v>
      </c>
      <c r="E156" s="60"/>
      <c r="F156" s="105">
        <f t="shared" si="30"/>
        <v>120</v>
      </c>
      <c r="G156" s="100" t="s">
        <v>14</v>
      </c>
      <c r="I156" s="70">
        <f t="shared" si="31"/>
        <v>1</v>
      </c>
      <c r="J156" s="132">
        <v>50</v>
      </c>
      <c r="K156" s="70" t="s">
        <v>74</v>
      </c>
      <c r="L156" s="70" t="s">
        <v>88</v>
      </c>
      <c r="M156" s="70">
        <f t="shared" si="32"/>
        <v>50</v>
      </c>
    </row>
    <row r="157" spans="1:14" x14ac:dyDescent="0.25">
      <c r="A157" s="102" t="s">
        <v>66</v>
      </c>
      <c r="B157" s="101"/>
      <c r="C157" s="99">
        <v>1</v>
      </c>
      <c r="D157" s="60">
        <v>120</v>
      </c>
      <c r="E157" s="60"/>
      <c r="F157" s="105">
        <f t="shared" si="30"/>
        <v>120</v>
      </c>
      <c r="G157" s="100" t="s">
        <v>14</v>
      </c>
      <c r="I157" s="70">
        <f t="shared" si="31"/>
        <v>1</v>
      </c>
      <c r="J157" s="132">
        <v>50</v>
      </c>
      <c r="K157" s="70" t="s">
        <v>74</v>
      </c>
      <c r="L157" s="70" t="s">
        <v>88</v>
      </c>
      <c r="M157" s="70">
        <f t="shared" si="32"/>
        <v>50</v>
      </c>
    </row>
    <row r="158" spans="1:14" x14ac:dyDescent="0.25">
      <c r="A158" s="102" t="s">
        <v>66</v>
      </c>
      <c r="B158" s="101"/>
      <c r="C158" s="99">
        <v>2</v>
      </c>
      <c r="D158" s="60">
        <v>120</v>
      </c>
      <c r="E158" s="60"/>
      <c r="F158" s="105">
        <f t="shared" si="30"/>
        <v>240</v>
      </c>
      <c r="G158" s="100" t="s">
        <v>14</v>
      </c>
      <c r="I158" s="70">
        <f t="shared" si="31"/>
        <v>2</v>
      </c>
      <c r="J158" s="132">
        <v>50</v>
      </c>
      <c r="K158" s="70" t="s">
        <v>74</v>
      </c>
      <c r="L158" s="70" t="s">
        <v>88</v>
      </c>
      <c r="M158" s="70">
        <f t="shared" si="32"/>
        <v>100</v>
      </c>
    </row>
    <row r="159" spans="1:14" x14ac:dyDescent="0.25">
      <c r="A159" s="102" t="s">
        <v>66</v>
      </c>
      <c r="B159" s="101"/>
      <c r="C159" s="99">
        <v>1</v>
      </c>
      <c r="D159" s="60">
        <v>120</v>
      </c>
      <c r="E159" s="60"/>
      <c r="F159" s="105">
        <f t="shared" si="30"/>
        <v>120</v>
      </c>
      <c r="G159" s="100" t="s">
        <v>14</v>
      </c>
      <c r="I159" s="70">
        <f t="shared" si="31"/>
        <v>1</v>
      </c>
      <c r="J159" s="132">
        <v>50</v>
      </c>
      <c r="K159" s="70" t="s">
        <v>74</v>
      </c>
      <c r="L159" s="70" t="s">
        <v>88</v>
      </c>
      <c r="M159" s="70">
        <f t="shared" si="32"/>
        <v>50</v>
      </c>
    </row>
    <row r="160" spans="1:14" x14ac:dyDescent="0.25">
      <c r="A160" s="102" t="s">
        <v>66</v>
      </c>
      <c r="B160" s="101"/>
      <c r="C160" s="99">
        <v>2</v>
      </c>
      <c r="D160" s="60">
        <v>120</v>
      </c>
      <c r="E160" s="60"/>
      <c r="F160" s="105">
        <f t="shared" si="30"/>
        <v>240</v>
      </c>
      <c r="G160" s="100" t="s">
        <v>14</v>
      </c>
      <c r="I160" s="70">
        <f t="shared" si="31"/>
        <v>2</v>
      </c>
      <c r="J160" s="132">
        <v>50</v>
      </c>
      <c r="K160" s="70" t="s">
        <v>74</v>
      </c>
      <c r="L160" s="70" t="s">
        <v>88</v>
      </c>
      <c r="M160" s="70">
        <f t="shared" si="32"/>
        <v>100</v>
      </c>
    </row>
    <row r="161" spans="1:13" x14ac:dyDescent="0.25">
      <c r="A161" s="102" t="s">
        <v>66</v>
      </c>
      <c r="B161" s="101"/>
      <c r="C161" s="99">
        <v>2</v>
      </c>
      <c r="D161" s="60">
        <v>120</v>
      </c>
      <c r="E161" s="60"/>
      <c r="F161" s="105">
        <f t="shared" si="30"/>
        <v>240</v>
      </c>
      <c r="G161" s="100" t="s">
        <v>14</v>
      </c>
      <c r="I161" s="70">
        <f t="shared" si="31"/>
        <v>2</v>
      </c>
      <c r="J161" s="132">
        <v>50</v>
      </c>
      <c r="K161" s="70" t="s">
        <v>74</v>
      </c>
      <c r="L161" s="70" t="s">
        <v>88</v>
      </c>
      <c r="M161" s="70">
        <f t="shared" si="32"/>
        <v>100</v>
      </c>
    </row>
    <row r="162" spans="1:13" x14ac:dyDescent="0.25">
      <c r="A162" s="102" t="s">
        <v>66</v>
      </c>
      <c r="B162" s="101"/>
      <c r="C162" s="99">
        <v>1</v>
      </c>
      <c r="D162" s="60">
        <v>120</v>
      </c>
      <c r="E162" s="60"/>
      <c r="F162" s="105">
        <f t="shared" si="30"/>
        <v>120</v>
      </c>
      <c r="G162" s="100" t="s">
        <v>14</v>
      </c>
      <c r="I162" s="70">
        <f t="shared" si="31"/>
        <v>1</v>
      </c>
      <c r="J162" s="132">
        <v>50</v>
      </c>
      <c r="K162" s="70" t="s">
        <v>74</v>
      </c>
      <c r="L162" s="70" t="s">
        <v>88</v>
      </c>
      <c r="M162" s="70">
        <f t="shared" si="32"/>
        <v>50</v>
      </c>
    </row>
    <row r="163" spans="1:13" x14ac:dyDescent="0.25">
      <c r="A163" s="102" t="s">
        <v>66</v>
      </c>
      <c r="B163" s="101"/>
      <c r="C163" s="99">
        <v>1</v>
      </c>
      <c r="D163" s="60">
        <v>120</v>
      </c>
      <c r="E163" s="60"/>
      <c r="F163" s="105">
        <f t="shared" si="30"/>
        <v>120</v>
      </c>
      <c r="G163" s="100" t="s">
        <v>14</v>
      </c>
      <c r="I163" s="70">
        <f t="shared" si="31"/>
        <v>1</v>
      </c>
      <c r="J163" s="132">
        <v>50</v>
      </c>
      <c r="K163" s="70" t="s">
        <v>74</v>
      </c>
      <c r="L163" s="70" t="s">
        <v>88</v>
      </c>
      <c r="M163" s="70">
        <f t="shared" si="32"/>
        <v>50</v>
      </c>
    </row>
    <row r="164" spans="1:13" x14ac:dyDescent="0.25">
      <c r="A164" s="102" t="s">
        <v>66</v>
      </c>
      <c r="B164" s="101"/>
      <c r="C164" s="99">
        <v>1</v>
      </c>
      <c r="D164" s="60">
        <v>120</v>
      </c>
      <c r="E164" s="60"/>
      <c r="F164" s="105">
        <f t="shared" si="30"/>
        <v>120</v>
      </c>
      <c r="G164" s="100" t="s">
        <v>14</v>
      </c>
      <c r="I164" s="70">
        <f t="shared" si="31"/>
        <v>1</v>
      </c>
      <c r="J164" s="132">
        <v>50</v>
      </c>
      <c r="K164" s="70" t="s">
        <v>74</v>
      </c>
      <c r="L164" s="70" t="s">
        <v>88</v>
      </c>
      <c r="M164" s="70">
        <f t="shared" si="32"/>
        <v>50</v>
      </c>
    </row>
    <row r="165" spans="1:13" x14ac:dyDescent="0.25">
      <c r="A165" s="102" t="s">
        <v>66</v>
      </c>
      <c r="B165" s="101"/>
      <c r="C165" s="99">
        <v>1</v>
      </c>
      <c r="D165" s="60">
        <v>120</v>
      </c>
      <c r="E165" s="60"/>
      <c r="F165" s="105">
        <f t="shared" si="30"/>
        <v>120</v>
      </c>
      <c r="G165" s="100" t="s">
        <v>14</v>
      </c>
      <c r="I165" s="70">
        <f t="shared" si="31"/>
        <v>1</v>
      </c>
      <c r="J165" s="132">
        <v>50</v>
      </c>
      <c r="K165" s="70" t="s">
        <v>74</v>
      </c>
      <c r="L165" s="70" t="s">
        <v>88</v>
      </c>
      <c r="M165" s="70">
        <f t="shared" si="32"/>
        <v>50</v>
      </c>
    </row>
    <row r="166" spans="1:13" x14ac:dyDescent="0.25">
      <c r="A166" s="102" t="s">
        <v>66</v>
      </c>
      <c r="B166" s="101"/>
      <c r="C166" s="99">
        <v>1</v>
      </c>
      <c r="D166" s="60">
        <v>120</v>
      </c>
      <c r="E166" s="60"/>
      <c r="F166" s="105">
        <f t="shared" si="30"/>
        <v>120</v>
      </c>
      <c r="G166" s="100" t="s">
        <v>14</v>
      </c>
      <c r="I166" s="70">
        <f t="shared" si="31"/>
        <v>1</v>
      </c>
      <c r="J166" s="132">
        <v>50</v>
      </c>
      <c r="K166" s="70" t="s">
        <v>74</v>
      </c>
      <c r="L166" s="70" t="s">
        <v>88</v>
      </c>
      <c r="M166" s="70">
        <f t="shared" si="32"/>
        <v>50</v>
      </c>
    </row>
    <row r="167" spans="1:13" x14ac:dyDescent="0.25">
      <c r="A167" s="102" t="s">
        <v>66</v>
      </c>
      <c r="B167" s="101"/>
      <c r="C167" s="99">
        <v>1</v>
      </c>
      <c r="D167" s="60">
        <v>120</v>
      </c>
      <c r="E167" s="60"/>
      <c r="F167" s="105">
        <f t="shared" si="30"/>
        <v>120</v>
      </c>
      <c r="G167" s="100" t="s">
        <v>14</v>
      </c>
      <c r="I167" s="70">
        <f t="shared" si="31"/>
        <v>1</v>
      </c>
      <c r="J167" s="132">
        <v>50</v>
      </c>
      <c r="K167" s="70" t="s">
        <v>74</v>
      </c>
      <c r="L167" s="70" t="s">
        <v>88</v>
      </c>
      <c r="M167" s="70">
        <f t="shared" si="32"/>
        <v>50</v>
      </c>
    </row>
    <row r="168" spans="1:13" x14ac:dyDescent="0.25">
      <c r="A168" s="102" t="s">
        <v>70</v>
      </c>
      <c r="B168" s="101"/>
      <c r="C168" s="99">
        <v>1</v>
      </c>
      <c r="D168" s="60">
        <v>78</v>
      </c>
      <c r="E168" s="60"/>
      <c r="F168" s="105">
        <f t="shared" si="30"/>
        <v>78</v>
      </c>
      <c r="G168" s="100" t="s">
        <v>14</v>
      </c>
      <c r="I168" s="70">
        <f t="shared" si="31"/>
        <v>1</v>
      </c>
      <c r="J168" s="132">
        <v>20</v>
      </c>
      <c r="K168" s="70" t="s">
        <v>74</v>
      </c>
      <c r="L168" s="70" t="s">
        <v>88</v>
      </c>
      <c r="M168" s="70">
        <f t="shared" si="32"/>
        <v>20</v>
      </c>
    </row>
    <row r="169" spans="1:13" x14ac:dyDescent="0.25">
      <c r="A169" s="102" t="s">
        <v>70</v>
      </c>
      <c r="B169" s="101"/>
      <c r="C169" s="99">
        <v>1</v>
      </c>
      <c r="D169" s="60">
        <v>78</v>
      </c>
      <c r="E169" s="60"/>
      <c r="F169" s="105">
        <f t="shared" si="30"/>
        <v>78</v>
      </c>
      <c r="G169" s="100" t="s">
        <v>14</v>
      </c>
      <c r="I169" s="70">
        <f t="shared" si="31"/>
        <v>1</v>
      </c>
      <c r="J169" s="132">
        <v>20</v>
      </c>
      <c r="K169" s="70" t="s">
        <v>74</v>
      </c>
      <c r="L169" s="70" t="s">
        <v>88</v>
      </c>
      <c r="M169" s="70">
        <f t="shared" si="32"/>
        <v>20</v>
      </c>
    </row>
    <row r="170" spans="1:13" x14ac:dyDescent="0.25">
      <c r="A170" s="102" t="s">
        <v>70</v>
      </c>
      <c r="B170" s="101"/>
      <c r="C170" s="99">
        <v>1</v>
      </c>
      <c r="D170" s="60">
        <v>78</v>
      </c>
      <c r="E170" s="60"/>
      <c r="F170" s="105">
        <f t="shared" si="30"/>
        <v>78</v>
      </c>
      <c r="G170" s="100" t="s">
        <v>14</v>
      </c>
      <c r="I170" s="70">
        <f t="shared" si="31"/>
        <v>1</v>
      </c>
      <c r="J170" s="132">
        <v>20</v>
      </c>
      <c r="K170" s="70" t="s">
        <v>74</v>
      </c>
      <c r="L170" s="70" t="s">
        <v>88</v>
      </c>
      <c r="M170" s="70">
        <f t="shared" si="32"/>
        <v>20</v>
      </c>
    </row>
    <row r="171" spans="1:13" x14ac:dyDescent="0.25">
      <c r="A171" s="102" t="s">
        <v>104</v>
      </c>
      <c r="B171" s="101"/>
      <c r="C171" s="99">
        <v>1</v>
      </c>
      <c r="D171" s="60">
        <v>90</v>
      </c>
      <c r="E171" s="60"/>
      <c r="F171" s="105">
        <f t="shared" si="30"/>
        <v>90</v>
      </c>
      <c r="G171" s="100" t="s">
        <v>14</v>
      </c>
      <c r="I171" s="70">
        <f t="shared" si="31"/>
        <v>1</v>
      </c>
      <c r="J171" s="132">
        <v>20</v>
      </c>
      <c r="K171" s="70" t="s">
        <v>74</v>
      </c>
      <c r="L171" s="70" t="s">
        <v>88</v>
      </c>
      <c r="M171" s="70">
        <f t="shared" si="32"/>
        <v>20</v>
      </c>
    </row>
    <row r="172" spans="1:13" x14ac:dyDescent="0.25">
      <c r="A172" s="102" t="s">
        <v>104</v>
      </c>
      <c r="B172" s="101"/>
      <c r="C172" s="99">
        <v>1</v>
      </c>
      <c r="D172" s="60">
        <v>90</v>
      </c>
      <c r="E172" s="60"/>
      <c r="F172" s="105">
        <f t="shared" si="30"/>
        <v>90</v>
      </c>
      <c r="G172" s="100" t="s">
        <v>14</v>
      </c>
      <c r="I172" s="70">
        <f t="shared" si="31"/>
        <v>1</v>
      </c>
      <c r="J172" s="132">
        <v>20</v>
      </c>
      <c r="K172" s="70" t="s">
        <v>74</v>
      </c>
      <c r="L172" s="70" t="s">
        <v>88</v>
      </c>
      <c r="M172" s="70">
        <f t="shared" si="32"/>
        <v>20</v>
      </c>
    </row>
    <row r="173" spans="1:13" x14ac:dyDescent="0.25">
      <c r="A173" s="102" t="s">
        <v>100</v>
      </c>
      <c r="B173" s="101"/>
      <c r="C173" s="99">
        <v>3</v>
      </c>
      <c r="D173" s="60">
        <v>57</v>
      </c>
      <c r="E173" s="60"/>
      <c r="F173" s="105">
        <f t="shared" si="30"/>
        <v>171</v>
      </c>
      <c r="G173" s="100" t="s">
        <v>14</v>
      </c>
      <c r="I173" s="70">
        <f t="shared" si="31"/>
        <v>3</v>
      </c>
      <c r="J173" s="132">
        <v>20</v>
      </c>
      <c r="K173" s="70" t="s">
        <v>74</v>
      </c>
      <c r="L173" s="70" t="s">
        <v>88</v>
      </c>
      <c r="M173" s="70">
        <f t="shared" si="32"/>
        <v>60</v>
      </c>
    </row>
    <row r="174" spans="1:13" x14ac:dyDescent="0.25">
      <c r="A174" s="102" t="s">
        <v>100</v>
      </c>
      <c r="B174" s="101"/>
      <c r="C174" s="99">
        <v>1</v>
      </c>
      <c r="D174" s="60">
        <v>57</v>
      </c>
      <c r="E174" s="60"/>
      <c r="F174" s="105">
        <f t="shared" si="30"/>
        <v>57</v>
      </c>
      <c r="G174" s="100" t="s">
        <v>14</v>
      </c>
      <c r="I174" s="70">
        <f t="shared" si="31"/>
        <v>1</v>
      </c>
      <c r="J174" s="132">
        <v>20</v>
      </c>
      <c r="K174" s="70" t="s">
        <v>74</v>
      </c>
      <c r="L174" s="70" t="s">
        <v>88</v>
      </c>
      <c r="M174" s="70">
        <f t="shared" si="32"/>
        <v>20</v>
      </c>
    </row>
    <row r="175" spans="1:13" x14ac:dyDescent="0.25">
      <c r="A175" s="102" t="s">
        <v>100</v>
      </c>
      <c r="B175" s="101"/>
      <c r="C175" s="99">
        <v>1</v>
      </c>
      <c r="D175" s="60">
        <v>57</v>
      </c>
      <c r="E175" s="60"/>
      <c r="F175" s="105">
        <f t="shared" si="30"/>
        <v>57</v>
      </c>
      <c r="G175" s="100" t="s">
        <v>14</v>
      </c>
      <c r="I175" s="70">
        <f t="shared" si="31"/>
        <v>1</v>
      </c>
      <c r="J175" s="132">
        <v>20</v>
      </c>
      <c r="K175" s="70" t="s">
        <v>74</v>
      </c>
      <c r="L175" s="70" t="s">
        <v>88</v>
      </c>
      <c r="M175" s="70">
        <f t="shared" si="32"/>
        <v>20</v>
      </c>
    </row>
    <row r="176" spans="1:13" x14ac:dyDescent="0.25">
      <c r="A176" s="102" t="s">
        <v>100</v>
      </c>
      <c r="B176" s="101"/>
      <c r="C176" s="99">
        <v>1</v>
      </c>
      <c r="D176" s="60">
        <v>57</v>
      </c>
      <c r="E176" s="60"/>
      <c r="F176" s="105">
        <f t="shared" si="30"/>
        <v>57</v>
      </c>
      <c r="G176" s="100" t="s">
        <v>14</v>
      </c>
      <c r="I176" s="70">
        <f t="shared" si="31"/>
        <v>1</v>
      </c>
      <c r="J176" s="132">
        <v>20</v>
      </c>
      <c r="K176" s="70" t="s">
        <v>74</v>
      </c>
      <c r="L176" s="70" t="s">
        <v>88</v>
      </c>
      <c r="M176" s="70">
        <f t="shared" si="32"/>
        <v>20</v>
      </c>
    </row>
    <row r="177" spans="1:13" x14ac:dyDescent="0.25">
      <c r="A177" s="102" t="s">
        <v>100</v>
      </c>
      <c r="B177" s="101"/>
      <c r="C177" s="99">
        <v>2</v>
      </c>
      <c r="D177" s="60">
        <v>57</v>
      </c>
      <c r="E177" s="60"/>
      <c r="F177" s="105">
        <f t="shared" si="30"/>
        <v>114</v>
      </c>
      <c r="G177" s="100" t="s">
        <v>14</v>
      </c>
      <c r="I177" s="70">
        <f t="shared" si="31"/>
        <v>2</v>
      </c>
      <c r="J177" s="132">
        <v>20</v>
      </c>
      <c r="K177" s="70" t="s">
        <v>74</v>
      </c>
      <c r="L177" s="70" t="s">
        <v>88</v>
      </c>
      <c r="M177" s="70">
        <f t="shared" si="32"/>
        <v>40</v>
      </c>
    </row>
    <row r="178" spans="1:13" x14ac:dyDescent="0.25">
      <c r="A178" s="102" t="s">
        <v>100</v>
      </c>
      <c r="B178" s="101"/>
      <c r="C178" s="99">
        <v>1</v>
      </c>
      <c r="D178" s="60">
        <v>57</v>
      </c>
      <c r="E178" s="60"/>
      <c r="F178" s="105">
        <f t="shared" si="30"/>
        <v>57</v>
      </c>
      <c r="G178" s="100" t="s">
        <v>14</v>
      </c>
      <c r="I178" s="70">
        <f t="shared" si="31"/>
        <v>1</v>
      </c>
      <c r="J178" s="132">
        <v>20</v>
      </c>
      <c r="K178" s="70" t="s">
        <v>74</v>
      </c>
      <c r="L178" s="70" t="s">
        <v>88</v>
      </c>
      <c r="M178" s="70">
        <f t="shared" si="32"/>
        <v>20</v>
      </c>
    </row>
    <row r="179" spans="1:13" x14ac:dyDescent="0.25">
      <c r="A179" s="102" t="s">
        <v>100</v>
      </c>
      <c r="B179" s="101"/>
      <c r="C179" s="99">
        <v>2</v>
      </c>
      <c r="D179" s="60">
        <v>57</v>
      </c>
      <c r="E179" s="60"/>
      <c r="F179" s="105">
        <f t="shared" si="30"/>
        <v>114</v>
      </c>
      <c r="G179" s="100" t="s">
        <v>14</v>
      </c>
      <c r="I179" s="70">
        <f t="shared" si="31"/>
        <v>2</v>
      </c>
      <c r="J179" s="132">
        <v>20</v>
      </c>
      <c r="K179" s="70" t="s">
        <v>74</v>
      </c>
      <c r="L179" s="70" t="s">
        <v>88</v>
      </c>
      <c r="M179" s="70">
        <f t="shared" si="32"/>
        <v>40</v>
      </c>
    </row>
    <row r="180" spans="1:13" x14ac:dyDescent="0.25">
      <c r="A180" s="102" t="s">
        <v>100</v>
      </c>
      <c r="B180" s="101"/>
      <c r="C180" s="99">
        <v>1</v>
      </c>
      <c r="D180" s="60">
        <v>57</v>
      </c>
      <c r="E180" s="60"/>
      <c r="F180" s="105">
        <f t="shared" ref="F180:F211" si="33">C180*D180</f>
        <v>57</v>
      </c>
      <c r="G180" s="100" t="s">
        <v>14</v>
      </c>
      <c r="I180" s="70">
        <f t="shared" si="31"/>
        <v>1</v>
      </c>
      <c r="J180" s="132">
        <v>20</v>
      </c>
      <c r="K180" s="70" t="s">
        <v>74</v>
      </c>
      <c r="L180" s="70" t="s">
        <v>88</v>
      </c>
      <c r="M180" s="70">
        <f t="shared" si="32"/>
        <v>20</v>
      </c>
    </row>
    <row r="181" spans="1:13" x14ac:dyDescent="0.25">
      <c r="A181" s="102" t="s">
        <v>100</v>
      </c>
      <c r="B181" s="101"/>
      <c r="C181" s="99">
        <v>1</v>
      </c>
      <c r="D181" s="60">
        <v>57</v>
      </c>
      <c r="E181" s="60"/>
      <c r="F181" s="105">
        <f t="shared" si="33"/>
        <v>57</v>
      </c>
      <c r="G181" s="100" t="s">
        <v>14</v>
      </c>
      <c r="I181" s="70">
        <f t="shared" si="31"/>
        <v>1</v>
      </c>
      <c r="J181" s="132">
        <v>20</v>
      </c>
      <c r="K181" s="70" t="s">
        <v>74</v>
      </c>
      <c r="L181" s="70" t="s">
        <v>88</v>
      </c>
      <c r="M181" s="70">
        <f t="shared" si="32"/>
        <v>20</v>
      </c>
    </row>
    <row r="182" spans="1:13" x14ac:dyDescent="0.25">
      <c r="A182" s="102" t="s">
        <v>100</v>
      </c>
      <c r="B182" s="101"/>
      <c r="C182" s="99">
        <v>1</v>
      </c>
      <c r="D182" s="60">
        <v>57</v>
      </c>
      <c r="E182" s="60"/>
      <c r="F182" s="105">
        <f t="shared" si="33"/>
        <v>57</v>
      </c>
      <c r="G182" s="100" t="s">
        <v>14</v>
      </c>
      <c r="I182" s="70">
        <f t="shared" si="31"/>
        <v>1</v>
      </c>
      <c r="J182" s="132">
        <v>20</v>
      </c>
      <c r="K182" s="70" t="s">
        <v>74</v>
      </c>
      <c r="L182" s="70" t="s">
        <v>88</v>
      </c>
      <c r="M182" s="70">
        <f t="shared" si="32"/>
        <v>20</v>
      </c>
    </row>
    <row r="183" spans="1:13" x14ac:dyDescent="0.25">
      <c r="A183" s="102" t="s">
        <v>100</v>
      </c>
      <c r="B183" s="101"/>
      <c r="C183" s="99">
        <v>1</v>
      </c>
      <c r="D183" s="60">
        <v>57</v>
      </c>
      <c r="E183" s="60"/>
      <c r="F183" s="105">
        <f t="shared" si="33"/>
        <v>57</v>
      </c>
      <c r="G183" s="100" t="s">
        <v>14</v>
      </c>
      <c r="I183" s="70">
        <f t="shared" si="31"/>
        <v>1</v>
      </c>
      <c r="J183" s="132">
        <v>20</v>
      </c>
      <c r="K183" s="70" t="s">
        <v>74</v>
      </c>
      <c r="L183" s="70" t="s">
        <v>88</v>
      </c>
      <c r="M183" s="70">
        <f t="shared" si="32"/>
        <v>20</v>
      </c>
    </row>
    <row r="184" spans="1:13" x14ac:dyDescent="0.25">
      <c r="A184" s="102" t="s">
        <v>100</v>
      </c>
      <c r="B184" s="101"/>
      <c r="C184" s="99">
        <v>1</v>
      </c>
      <c r="D184" s="60">
        <v>57</v>
      </c>
      <c r="E184" s="60"/>
      <c r="F184" s="105">
        <f t="shared" si="33"/>
        <v>57</v>
      </c>
      <c r="G184" s="100" t="s">
        <v>14</v>
      </c>
      <c r="I184" s="70">
        <f t="shared" si="31"/>
        <v>1</v>
      </c>
      <c r="J184" s="132">
        <v>20</v>
      </c>
      <c r="K184" s="70" t="s">
        <v>74</v>
      </c>
      <c r="L184" s="70" t="s">
        <v>88</v>
      </c>
      <c r="M184" s="70">
        <f t="shared" si="32"/>
        <v>20</v>
      </c>
    </row>
    <row r="185" spans="1:13" x14ac:dyDescent="0.25">
      <c r="A185" s="102" t="s">
        <v>100</v>
      </c>
      <c r="B185" s="101"/>
      <c r="C185" s="99">
        <v>1</v>
      </c>
      <c r="D185" s="60">
        <v>57</v>
      </c>
      <c r="E185" s="60"/>
      <c r="F185" s="105">
        <f t="shared" si="33"/>
        <v>57</v>
      </c>
      <c r="G185" s="100" t="s">
        <v>14</v>
      </c>
      <c r="I185" s="70">
        <f t="shared" si="31"/>
        <v>1</v>
      </c>
      <c r="J185" s="132">
        <v>20</v>
      </c>
      <c r="K185" s="70" t="s">
        <v>74</v>
      </c>
      <c r="L185" s="70" t="s">
        <v>88</v>
      </c>
      <c r="M185" s="70">
        <f t="shared" si="32"/>
        <v>20</v>
      </c>
    </row>
    <row r="186" spans="1:13" x14ac:dyDescent="0.25">
      <c r="A186" s="102" t="s">
        <v>100</v>
      </c>
      <c r="B186" s="101"/>
      <c r="C186" s="99">
        <v>1</v>
      </c>
      <c r="D186" s="60">
        <v>57</v>
      </c>
      <c r="E186" s="60"/>
      <c r="F186" s="105">
        <f t="shared" si="33"/>
        <v>57</v>
      </c>
      <c r="G186" s="100" t="s">
        <v>14</v>
      </c>
      <c r="I186" s="70">
        <f t="shared" si="31"/>
        <v>1</v>
      </c>
      <c r="J186" s="132">
        <v>20</v>
      </c>
      <c r="K186" s="70" t="s">
        <v>74</v>
      </c>
      <c r="L186" s="70" t="s">
        <v>88</v>
      </c>
      <c r="M186" s="70">
        <f t="shared" si="32"/>
        <v>20</v>
      </c>
    </row>
    <row r="187" spans="1:13" x14ac:dyDescent="0.25">
      <c r="A187" s="102" t="s">
        <v>101</v>
      </c>
      <c r="B187" s="101"/>
      <c r="C187" s="99">
        <v>5</v>
      </c>
      <c r="D187" s="60">
        <v>25</v>
      </c>
      <c r="E187" s="60"/>
      <c r="F187" s="105">
        <f t="shared" si="33"/>
        <v>125</v>
      </c>
      <c r="G187" s="100" t="s">
        <v>14</v>
      </c>
      <c r="I187" s="70">
        <f t="shared" si="31"/>
        <v>5</v>
      </c>
      <c r="J187" s="132">
        <v>20</v>
      </c>
      <c r="K187" s="70" t="s">
        <v>74</v>
      </c>
      <c r="L187" s="70" t="s">
        <v>88</v>
      </c>
      <c r="M187" s="70">
        <f t="shared" si="32"/>
        <v>100</v>
      </c>
    </row>
    <row r="188" spans="1:13" x14ac:dyDescent="0.25">
      <c r="A188" s="102" t="s">
        <v>101</v>
      </c>
      <c r="B188" s="101"/>
      <c r="C188" s="99">
        <v>2</v>
      </c>
      <c r="D188" s="60">
        <v>25</v>
      </c>
      <c r="E188" s="60"/>
      <c r="F188" s="105">
        <f t="shared" si="33"/>
        <v>50</v>
      </c>
      <c r="G188" s="100" t="s">
        <v>14</v>
      </c>
      <c r="I188" s="70">
        <f t="shared" si="31"/>
        <v>2</v>
      </c>
      <c r="J188" s="132">
        <v>20</v>
      </c>
      <c r="K188" s="70" t="s">
        <v>74</v>
      </c>
      <c r="L188" s="70" t="s">
        <v>88</v>
      </c>
      <c r="M188" s="70">
        <f t="shared" si="32"/>
        <v>40</v>
      </c>
    </row>
    <row r="189" spans="1:13" x14ac:dyDescent="0.25">
      <c r="A189" s="102" t="s">
        <v>101</v>
      </c>
      <c r="B189" s="101"/>
      <c r="C189" s="99">
        <v>1</v>
      </c>
      <c r="D189" s="60">
        <v>25</v>
      </c>
      <c r="E189" s="60"/>
      <c r="F189" s="105">
        <f t="shared" si="33"/>
        <v>25</v>
      </c>
      <c r="G189" s="100" t="s">
        <v>14</v>
      </c>
      <c r="I189" s="70">
        <f t="shared" si="31"/>
        <v>1</v>
      </c>
      <c r="J189" s="132">
        <v>20</v>
      </c>
      <c r="K189" s="70" t="s">
        <v>74</v>
      </c>
      <c r="L189" s="70" t="s">
        <v>88</v>
      </c>
      <c r="M189" s="70">
        <f t="shared" si="32"/>
        <v>20</v>
      </c>
    </row>
    <row r="190" spans="1:13" x14ac:dyDescent="0.25">
      <c r="A190" s="102" t="s">
        <v>101</v>
      </c>
      <c r="B190" s="101"/>
      <c r="C190" s="99">
        <v>1</v>
      </c>
      <c r="D190" s="60">
        <v>25</v>
      </c>
      <c r="E190" s="60"/>
      <c r="F190" s="105">
        <f t="shared" si="33"/>
        <v>25</v>
      </c>
      <c r="G190" s="100" t="s">
        <v>14</v>
      </c>
      <c r="I190" s="70">
        <f t="shared" si="31"/>
        <v>1</v>
      </c>
      <c r="J190" s="132">
        <v>20</v>
      </c>
      <c r="K190" s="70" t="s">
        <v>74</v>
      </c>
      <c r="L190" s="70" t="s">
        <v>88</v>
      </c>
      <c r="M190" s="70">
        <f t="shared" si="32"/>
        <v>20</v>
      </c>
    </row>
    <row r="191" spans="1:13" x14ac:dyDescent="0.25">
      <c r="A191" s="102" t="s">
        <v>101</v>
      </c>
      <c r="B191" s="101"/>
      <c r="C191" s="99">
        <v>1</v>
      </c>
      <c r="D191" s="60">
        <v>25</v>
      </c>
      <c r="E191" s="60"/>
      <c r="F191" s="105">
        <f t="shared" si="33"/>
        <v>25</v>
      </c>
      <c r="G191" s="100" t="s">
        <v>14</v>
      </c>
      <c r="I191" s="70">
        <f t="shared" si="31"/>
        <v>1</v>
      </c>
      <c r="J191" s="132">
        <v>20</v>
      </c>
      <c r="K191" s="70" t="s">
        <v>74</v>
      </c>
      <c r="L191" s="70" t="s">
        <v>88</v>
      </c>
      <c r="M191" s="70">
        <f t="shared" si="32"/>
        <v>20</v>
      </c>
    </row>
    <row r="192" spans="1:13" x14ac:dyDescent="0.25">
      <c r="A192" s="102" t="s">
        <v>101</v>
      </c>
      <c r="B192" s="101"/>
      <c r="C192" s="99">
        <v>1</v>
      </c>
      <c r="D192" s="60">
        <v>25</v>
      </c>
      <c r="E192" s="60"/>
      <c r="F192" s="105">
        <f t="shared" si="33"/>
        <v>25</v>
      </c>
      <c r="G192" s="100" t="s">
        <v>14</v>
      </c>
      <c r="I192" s="70">
        <f t="shared" si="31"/>
        <v>1</v>
      </c>
      <c r="J192" s="132">
        <v>20</v>
      </c>
      <c r="K192" s="70" t="s">
        <v>74</v>
      </c>
      <c r="L192" s="70" t="s">
        <v>88</v>
      </c>
      <c r="M192" s="70">
        <f t="shared" si="32"/>
        <v>20</v>
      </c>
    </row>
    <row r="193" spans="1:13" x14ac:dyDescent="0.25">
      <c r="A193" s="102" t="s">
        <v>101</v>
      </c>
      <c r="B193" s="101"/>
      <c r="C193" s="99">
        <v>1</v>
      </c>
      <c r="D193" s="60">
        <v>25</v>
      </c>
      <c r="E193" s="60"/>
      <c r="F193" s="105">
        <f t="shared" si="33"/>
        <v>25</v>
      </c>
      <c r="G193" s="100" t="s">
        <v>14</v>
      </c>
      <c r="I193" s="70">
        <f t="shared" si="31"/>
        <v>1</v>
      </c>
      <c r="J193" s="132">
        <v>20</v>
      </c>
      <c r="K193" s="70" t="s">
        <v>74</v>
      </c>
      <c r="L193" s="70" t="s">
        <v>88</v>
      </c>
      <c r="M193" s="70">
        <f t="shared" si="32"/>
        <v>20</v>
      </c>
    </row>
    <row r="194" spans="1:13" x14ac:dyDescent="0.25">
      <c r="A194" s="102" t="s">
        <v>103</v>
      </c>
      <c r="B194" s="101"/>
      <c r="C194" s="99">
        <v>1</v>
      </c>
      <c r="D194" s="60">
        <v>60</v>
      </c>
      <c r="E194" s="60"/>
      <c r="F194" s="105">
        <f t="shared" si="33"/>
        <v>60</v>
      </c>
      <c r="G194" s="100" t="s">
        <v>14</v>
      </c>
      <c r="I194" s="70">
        <f t="shared" si="31"/>
        <v>1</v>
      </c>
      <c r="J194" s="132">
        <v>20</v>
      </c>
      <c r="K194" s="70" t="s">
        <v>74</v>
      </c>
      <c r="L194" s="70" t="s">
        <v>88</v>
      </c>
      <c r="M194" s="70">
        <f t="shared" si="32"/>
        <v>20</v>
      </c>
    </row>
    <row r="195" spans="1:13" x14ac:dyDescent="0.25">
      <c r="A195" s="102" t="s">
        <v>103</v>
      </c>
      <c r="B195" s="101"/>
      <c r="C195" s="99">
        <v>1</v>
      </c>
      <c r="D195" s="60">
        <v>60</v>
      </c>
      <c r="E195" s="60"/>
      <c r="F195" s="105">
        <f t="shared" si="33"/>
        <v>60</v>
      </c>
      <c r="G195" s="100" t="s">
        <v>14</v>
      </c>
      <c r="I195" s="70">
        <f t="shared" si="31"/>
        <v>1</v>
      </c>
      <c r="J195" s="132">
        <v>20</v>
      </c>
      <c r="K195" s="70" t="s">
        <v>74</v>
      </c>
      <c r="L195" s="70" t="s">
        <v>88</v>
      </c>
      <c r="M195" s="70">
        <f t="shared" si="32"/>
        <v>20</v>
      </c>
    </row>
    <row r="196" spans="1:13" x14ac:dyDescent="0.25">
      <c r="A196" s="102" t="s">
        <v>60</v>
      </c>
      <c r="B196" s="101"/>
      <c r="C196" s="99">
        <v>1</v>
      </c>
      <c r="D196" s="60">
        <v>75</v>
      </c>
      <c r="E196" s="60"/>
      <c r="F196" s="105">
        <f t="shared" si="33"/>
        <v>75</v>
      </c>
      <c r="G196" s="100" t="s">
        <v>14</v>
      </c>
      <c r="I196" s="70">
        <f t="shared" si="31"/>
        <v>1</v>
      </c>
      <c r="J196" s="132">
        <v>60</v>
      </c>
      <c r="K196" s="70" t="s">
        <v>74</v>
      </c>
      <c r="L196" s="70" t="s">
        <v>88</v>
      </c>
      <c r="M196" s="70">
        <f t="shared" si="32"/>
        <v>60</v>
      </c>
    </row>
    <row r="197" spans="1:13" x14ac:dyDescent="0.25">
      <c r="A197" s="102" t="s">
        <v>60</v>
      </c>
      <c r="B197" s="101"/>
      <c r="C197" s="99">
        <v>2</v>
      </c>
      <c r="D197" s="60">
        <v>75</v>
      </c>
      <c r="E197" s="60"/>
      <c r="F197" s="105">
        <f t="shared" si="33"/>
        <v>150</v>
      </c>
      <c r="G197" s="100" t="s">
        <v>14</v>
      </c>
      <c r="I197" s="70">
        <f t="shared" si="31"/>
        <v>2</v>
      </c>
      <c r="J197" s="132">
        <v>60</v>
      </c>
      <c r="K197" s="70" t="s">
        <v>74</v>
      </c>
      <c r="L197" s="70" t="s">
        <v>88</v>
      </c>
      <c r="M197" s="70">
        <f t="shared" si="32"/>
        <v>120</v>
      </c>
    </row>
    <row r="198" spans="1:13" x14ac:dyDescent="0.25">
      <c r="A198" s="102" t="s">
        <v>60</v>
      </c>
      <c r="B198" s="101"/>
      <c r="C198" s="99">
        <v>1</v>
      </c>
      <c r="D198" s="60">
        <v>75</v>
      </c>
      <c r="E198" s="60"/>
      <c r="F198" s="105">
        <f t="shared" si="33"/>
        <v>75</v>
      </c>
      <c r="G198" s="100" t="s">
        <v>14</v>
      </c>
      <c r="I198" s="70">
        <f t="shared" si="31"/>
        <v>1</v>
      </c>
      <c r="J198" s="132">
        <v>60</v>
      </c>
      <c r="K198" s="70" t="s">
        <v>74</v>
      </c>
      <c r="L198" s="70" t="s">
        <v>88</v>
      </c>
      <c r="M198" s="70">
        <f t="shared" si="32"/>
        <v>60</v>
      </c>
    </row>
    <row r="199" spans="1:13" x14ac:dyDescent="0.25">
      <c r="A199" s="102" t="s">
        <v>60</v>
      </c>
      <c r="B199" s="101"/>
      <c r="C199" s="99">
        <v>2</v>
      </c>
      <c r="D199" s="60">
        <v>75</v>
      </c>
      <c r="E199" s="60"/>
      <c r="F199" s="105">
        <f t="shared" si="33"/>
        <v>150</v>
      </c>
      <c r="G199" s="100" t="s">
        <v>14</v>
      </c>
      <c r="I199" s="70">
        <f t="shared" si="31"/>
        <v>2</v>
      </c>
      <c r="J199" s="132">
        <v>60</v>
      </c>
      <c r="K199" s="70" t="s">
        <v>74</v>
      </c>
      <c r="L199" s="70" t="s">
        <v>88</v>
      </c>
      <c r="M199" s="70">
        <f t="shared" si="32"/>
        <v>120</v>
      </c>
    </row>
    <row r="200" spans="1:13" x14ac:dyDescent="0.25">
      <c r="A200" s="102" t="s">
        <v>60</v>
      </c>
      <c r="B200" s="101"/>
      <c r="C200" s="99">
        <v>2</v>
      </c>
      <c r="D200" s="60">
        <v>75</v>
      </c>
      <c r="E200" s="60"/>
      <c r="F200" s="105">
        <f t="shared" si="33"/>
        <v>150</v>
      </c>
      <c r="G200" s="100" t="s">
        <v>14</v>
      </c>
      <c r="I200" s="70">
        <f t="shared" si="31"/>
        <v>2</v>
      </c>
      <c r="J200" s="132">
        <v>60</v>
      </c>
      <c r="K200" s="70" t="s">
        <v>74</v>
      </c>
      <c r="L200" s="70" t="s">
        <v>88</v>
      </c>
      <c r="M200" s="70">
        <f t="shared" si="32"/>
        <v>120</v>
      </c>
    </row>
    <row r="201" spans="1:13" x14ac:dyDescent="0.25">
      <c r="A201" s="102" t="s">
        <v>107</v>
      </c>
      <c r="B201" s="101"/>
      <c r="C201" s="99">
        <v>1</v>
      </c>
      <c r="D201" s="60">
        <v>75</v>
      </c>
      <c r="E201" s="60"/>
      <c r="F201" s="105">
        <f t="shared" si="33"/>
        <v>75</v>
      </c>
      <c r="G201" s="100" t="s">
        <v>14</v>
      </c>
      <c r="I201" s="70">
        <f t="shared" si="31"/>
        <v>1</v>
      </c>
      <c r="J201" s="132">
        <v>35</v>
      </c>
      <c r="K201" s="70" t="s">
        <v>74</v>
      </c>
      <c r="L201" s="70" t="s">
        <v>88</v>
      </c>
      <c r="M201" s="70">
        <f t="shared" si="32"/>
        <v>35</v>
      </c>
    </row>
    <row r="202" spans="1:13" x14ac:dyDescent="0.25">
      <c r="A202" s="102" t="s">
        <v>105</v>
      </c>
      <c r="B202" s="101"/>
      <c r="C202" s="99">
        <v>1</v>
      </c>
      <c r="D202" s="60">
        <v>125</v>
      </c>
      <c r="E202" s="60"/>
      <c r="F202" s="105">
        <f t="shared" si="33"/>
        <v>125</v>
      </c>
      <c r="G202" s="100" t="s">
        <v>14</v>
      </c>
      <c r="I202" s="70">
        <f t="shared" si="31"/>
        <v>1</v>
      </c>
      <c r="J202" s="132">
        <v>50</v>
      </c>
      <c r="K202" s="70" t="s">
        <v>74</v>
      </c>
      <c r="L202" s="70" t="s">
        <v>88</v>
      </c>
      <c r="M202" s="70">
        <f t="shared" si="32"/>
        <v>50</v>
      </c>
    </row>
    <row r="203" spans="1:13" x14ac:dyDescent="0.25">
      <c r="A203" s="102" t="s">
        <v>105</v>
      </c>
      <c r="B203" s="101"/>
      <c r="C203" s="99">
        <v>1</v>
      </c>
      <c r="D203" s="60">
        <v>125</v>
      </c>
      <c r="E203" s="60"/>
      <c r="F203" s="105">
        <f t="shared" si="33"/>
        <v>125</v>
      </c>
      <c r="G203" s="100" t="s">
        <v>14</v>
      </c>
      <c r="I203" s="70">
        <f t="shared" si="31"/>
        <v>1</v>
      </c>
      <c r="J203" s="132">
        <v>50</v>
      </c>
      <c r="K203" s="70" t="s">
        <v>74</v>
      </c>
      <c r="L203" s="70" t="s">
        <v>88</v>
      </c>
      <c r="M203" s="70">
        <f t="shared" si="32"/>
        <v>50</v>
      </c>
    </row>
    <row r="204" spans="1:13" x14ac:dyDescent="0.25">
      <c r="A204" s="102" t="s">
        <v>105</v>
      </c>
      <c r="B204" s="101"/>
      <c r="C204" s="99">
        <v>2</v>
      </c>
      <c r="D204" s="60">
        <v>125</v>
      </c>
      <c r="E204" s="60"/>
      <c r="F204" s="105">
        <f t="shared" si="33"/>
        <v>250</v>
      </c>
      <c r="G204" s="100" t="s">
        <v>14</v>
      </c>
      <c r="I204" s="70">
        <f t="shared" si="31"/>
        <v>2</v>
      </c>
      <c r="J204" s="132">
        <v>50</v>
      </c>
      <c r="K204" s="70" t="s">
        <v>74</v>
      </c>
      <c r="L204" s="70" t="s">
        <v>88</v>
      </c>
      <c r="M204" s="70">
        <f t="shared" si="32"/>
        <v>100</v>
      </c>
    </row>
    <row r="205" spans="1:13" x14ac:dyDescent="0.25">
      <c r="A205" s="102" t="s">
        <v>105</v>
      </c>
      <c r="B205" s="101"/>
      <c r="C205" s="99">
        <v>1</v>
      </c>
      <c r="D205" s="60">
        <v>125</v>
      </c>
      <c r="E205" s="60"/>
      <c r="F205" s="105">
        <f t="shared" si="33"/>
        <v>125</v>
      </c>
      <c r="G205" s="100" t="s">
        <v>14</v>
      </c>
      <c r="I205" s="70">
        <f t="shared" si="31"/>
        <v>1</v>
      </c>
      <c r="J205" s="132">
        <v>50</v>
      </c>
      <c r="K205" s="70" t="s">
        <v>74</v>
      </c>
      <c r="L205" s="70" t="s">
        <v>88</v>
      </c>
      <c r="M205" s="70">
        <f t="shared" si="32"/>
        <v>50</v>
      </c>
    </row>
    <row r="206" spans="1:13" x14ac:dyDescent="0.25">
      <c r="A206" s="102" t="s">
        <v>105</v>
      </c>
      <c r="B206" s="101"/>
      <c r="C206" s="99">
        <v>1</v>
      </c>
      <c r="D206" s="60">
        <v>125</v>
      </c>
      <c r="E206" s="60"/>
      <c r="F206" s="105">
        <f t="shared" si="33"/>
        <v>125</v>
      </c>
      <c r="G206" s="100" t="s">
        <v>14</v>
      </c>
      <c r="I206" s="70">
        <f t="shared" si="31"/>
        <v>1</v>
      </c>
      <c r="J206" s="132">
        <v>50</v>
      </c>
      <c r="K206" s="70" t="s">
        <v>74</v>
      </c>
      <c r="L206" s="70" t="s">
        <v>88</v>
      </c>
      <c r="M206" s="70">
        <f t="shared" si="32"/>
        <v>50</v>
      </c>
    </row>
    <row r="207" spans="1:13" x14ac:dyDescent="0.25">
      <c r="A207" s="102" t="s">
        <v>59</v>
      </c>
      <c r="B207" s="101"/>
      <c r="C207" s="99">
        <v>8</v>
      </c>
      <c r="D207" s="60">
        <v>65</v>
      </c>
      <c r="E207" s="60"/>
      <c r="F207" s="105">
        <f t="shared" si="33"/>
        <v>520</v>
      </c>
      <c r="G207" s="100" t="s">
        <v>14</v>
      </c>
      <c r="I207" s="70">
        <f t="shared" si="31"/>
        <v>8</v>
      </c>
      <c r="J207" s="132">
        <v>50</v>
      </c>
      <c r="K207" s="70" t="s">
        <v>74</v>
      </c>
      <c r="L207" s="70" t="s">
        <v>88</v>
      </c>
      <c r="M207" s="70">
        <f t="shared" si="32"/>
        <v>400</v>
      </c>
    </row>
    <row r="208" spans="1:13" x14ac:dyDescent="0.25">
      <c r="A208" s="102" t="s">
        <v>59</v>
      </c>
      <c r="B208" s="101"/>
      <c r="C208" s="99">
        <v>2</v>
      </c>
      <c r="D208" s="60">
        <v>65</v>
      </c>
      <c r="E208" s="60"/>
      <c r="F208" s="105">
        <f t="shared" si="33"/>
        <v>130</v>
      </c>
      <c r="G208" s="100" t="s">
        <v>14</v>
      </c>
      <c r="I208" s="70">
        <f t="shared" si="31"/>
        <v>2</v>
      </c>
      <c r="J208" s="132">
        <v>50</v>
      </c>
      <c r="K208" s="70" t="s">
        <v>74</v>
      </c>
      <c r="L208" s="70" t="s">
        <v>88</v>
      </c>
      <c r="M208" s="70">
        <f t="shared" si="32"/>
        <v>100</v>
      </c>
    </row>
    <row r="209" spans="1:13" x14ac:dyDescent="0.25">
      <c r="A209" s="102" t="s">
        <v>59</v>
      </c>
      <c r="B209" s="101"/>
      <c r="C209" s="99">
        <v>1</v>
      </c>
      <c r="D209" s="60">
        <v>65</v>
      </c>
      <c r="E209" s="60"/>
      <c r="F209" s="105">
        <f t="shared" si="33"/>
        <v>65</v>
      </c>
      <c r="G209" s="100" t="s">
        <v>14</v>
      </c>
      <c r="I209" s="70">
        <f t="shared" si="31"/>
        <v>1</v>
      </c>
      <c r="J209" s="132">
        <v>50</v>
      </c>
      <c r="K209" s="70" t="s">
        <v>74</v>
      </c>
      <c r="L209" s="70" t="s">
        <v>88</v>
      </c>
      <c r="M209" s="70">
        <f t="shared" si="32"/>
        <v>50</v>
      </c>
    </row>
    <row r="210" spans="1:13" x14ac:dyDescent="0.25">
      <c r="A210" s="102" t="s">
        <v>59</v>
      </c>
      <c r="B210" s="101"/>
      <c r="C210" s="99">
        <v>3</v>
      </c>
      <c r="D210" s="60">
        <v>65</v>
      </c>
      <c r="E210" s="60"/>
      <c r="F210" s="105">
        <f t="shared" si="33"/>
        <v>195</v>
      </c>
      <c r="G210" s="100" t="s">
        <v>14</v>
      </c>
      <c r="I210" s="70">
        <f t="shared" si="31"/>
        <v>3</v>
      </c>
      <c r="J210" s="132">
        <v>50</v>
      </c>
      <c r="K210" s="70" t="s">
        <v>74</v>
      </c>
      <c r="L210" s="70" t="s">
        <v>88</v>
      </c>
      <c r="M210" s="70">
        <f t="shared" si="32"/>
        <v>150</v>
      </c>
    </row>
    <row r="211" spans="1:13" x14ac:dyDescent="0.25">
      <c r="A211" s="102" t="s">
        <v>59</v>
      </c>
      <c r="B211" s="101"/>
      <c r="C211" s="99">
        <v>3</v>
      </c>
      <c r="D211" s="60">
        <v>65</v>
      </c>
      <c r="E211" s="60"/>
      <c r="F211" s="105">
        <f t="shared" si="33"/>
        <v>195</v>
      </c>
      <c r="G211" s="100" t="s">
        <v>14</v>
      </c>
      <c r="I211" s="70">
        <f t="shared" si="31"/>
        <v>3</v>
      </c>
      <c r="J211" s="132">
        <v>50</v>
      </c>
      <c r="K211" s="70" t="s">
        <v>74</v>
      </c>
      <c r="L211" s="70" t="s">
        <v>88</v>
      </c>
      <c r="M211" s="70">
        <f t="shared" si="32"/>
        <v>150</v>
      </c>
    </row>
    <row r="212" spans="1:13" x14ac:dyDescent="0.25">
      <c r="A212" s="102" t="s">
        <v>59</v>
      </c>
      <c r="B212" s="101"/>
      <c r="C212" s="99">
        <v>4</v>
      </c>
      <c r="D212" s="60">
        <v>65</v>
      </c>
      <c r="E212" s="60"/>
      <c r="F212" s="105">
        <f t="shared" ref="F212:F223" si="34">C212*D212</f>
        <v>260</v>
      </c>
      <c r="G212" s="100" t="s">
        <v>14</v>
      </c>
      <c r="I212" s="70">
        <f t="shared" si="31"/>
        <v>4</v>
      </c>
      <c r="J212" s="132">
        <v>50</v>
      </c>
      <c r="K212" s="70" t="s">
        <v>74</v>
      </c>
      <c r="L212" s="70" t="s">
        <v>88</v>
      </c>
      <c r="M212" s="70">
        <f t="shared" si="32"/>
        <v>200</v>
      </c>
    </row>
    <row r="213" spans="1:13" x14ac:dyDescent="0.25">
      <c r="A213" s="102" t="s">
        <v>59</v>
      </c>
      <c r="B213" s="101"/>
      <c r="C213" s="99">
        <v>7</v>
      </c>
      <c r="D213" s="60">
        <v>65</v>
      </c>
      <c r="E213" s="60"/>
      <c r="F213" s="105">
        <f t="shared" si="34"/>
        <v>455</v>
      </c>
      <c r="G213" s="100" t="s">
        <v>14</v>
      </c>
      <c r="I213" s="70">
        <f t="shared" ref="I213:I223" si="35">C213</f>
        <v>7</v>
      </c>
      <c r="J213" s="132">
        <v>50</v>
      </c>
      <c r="K213" s="70" t="s">
        <v>74</v>
      </c>
      <c r="L213" s="70" t="s">
        <v>88</v>
      </c>
      <c r="M213" s="70">
        <f t="shared" ref="M213:M223" si="36">I213*J213</f>
        <v>350</v>
      </c>
    </row>
    <row r="214" spans="1:13" x14ac:dyDescent="0.25">
      <c r="A214" s="102" t="s">
        <v>59</v>
      </c>
      <c r="B214" s="101"/>
      <c r="C214" s="99">
        <v>2</v>
      </c>
      <c r="D214" s="60">
        <v>65</v>
      </c>
      <c r="E214" s="60"/>
      <c r="F214" s="105">
        <f t="shared" si="34"/>
        <v>130</v>
      </c>
      <c r="G214" s="100" t="s">
        <v>14</v>
      </c>
      <c r="I214" s="70">
        <f t="shared" si="35"/>
        <v>2</v>
      </c>
      <c r="J214" s="132">
        <v>50</v>
      </c>
      <c r="K214" s="70" t="s">
        <v>74</v>
      </c>
      <c r="L214" s="70" t="s">
        <v>88</v>
      </c>
      <c r="M214" s="70">
        <f t="shared" si="36"/>
        <v>100</v>
      </c>
    </row>
    <row r="215" spans="1:13" x14ac:dyDescent="0.25">
      <c r="A215" s="102" t="s">
        <v>59</v>
      </c>
      <c r="B215" s="101"/>
      <c r="C215" s="99">
        <v>2</v>
      </c>
      <c r="D215" s="60">
        <v>65</v>
      </c>
      <c r="E215" s="60"/>
      <c r="F215" s="105">
        <f t="shared" si="34"/>
        <v>130</v>
      </c>
      <c r="G215" s="100" t="s">
        <v>14</v>
      </c>
      <c r="I215" s="70">
        <f t="shared" si="35"/>
        <v>2</v>
      </c>
      <c r="J215" s="132">
        <v>50</v>
      </c>
      <c r="K215" s="70" t="s">
        <v>74</v>
      </c>
      <c r="L215" s="70" t="s">
        <v>88</v>
      </c>
      <c r="M215" s="70">
        <f t="shared" si="36"/>
        <v>100</v>
      </c>
    </row>
    <row r="216" spans="1:13" x14ac:dyDescent="0.25">
      <c r="A216" s="102" t="s">
        <v>59</v>
      </c>
      <c r="B216" s="101"/>
      <c r="C216" s="99">
        <v>4</v>
      </c>
      <c r="D216" s="60">
        <v>65</v>
      </c>
      <c r="E216" s="60"/>
      <c r="F216" s="105">
        <f t="shared" si="34"/>
        <v>260</v>
      </c>
      <c r="G216" s="100" t="s">
        <v>14</v>
      </c>
      <c r="I216" s="70">
        <f t="shared" si="35"/>
        <v>4</v>
      </c>
      <c r="J216" s="132">
        <v>50</v>
      </c>
      <c r="K216" s="70" t="s">
        <v>74</v>
      </c>
      <c r="L216" s="70" t="s">
        <v>88</v>
      </c>
      <c r="M216" s="70">
        <f t="shared" si="36"/>
        <v>200</v>
      </c>
    </row>
    <row r="217" spans="1:13" x14ac:dyDescent="0.25">
      <c r="A217" s="102" t="s">
        <v>59</v>
      </c>
      <c r="B217" s="101"/>
      <c r="C217" s="99">
        <v>5</v>
      </c>
      <c r="D217" s="60">
        <v>65</v>
      </c>
      <c r="E217" s="60"/>
      <c r="F217" s="105">
        <f t="shared" si="34"/>
        <v>325</v>
      </c>
      <c r="G217" s="100" t="s">
        <v>14</v>
      </c>
      <c r="I217" s="70">
        <f t="shared" si="35"/>
        <v>5</v>
      </c>
      <c r="J217" s="132">
        <v>50</v>
      </c>
      <c r="K217" s="70" t="s">
        <v>74</v>
      </c>
      <c r="L217" s="70" t="s">
        <v>88</v>
      </c>
      <c r="M217" s="70">
        <f t="shared" si="36"/>
        <v>250</v>
      </c>
    </row>
    <row r="218" spans="1:13" x14ac:dyDescent="0.25">
      <c r="A218" s="102" t="s">
        <v>59</v>
      </c>
      <c r="B218" s="101"/>
      <c r="C218" s="99">
        <v>5</v>
      </c>
      <c r="D218" s="60">
        <v>65</v>
      </c>
      <c r="E218" s="60"/>
      <c r="F218" s="105">
        <f t="shared" si="34"/>
        <v>325</v>
      </c>
      <c r="G218" s="100" t="s">
        <v>14</v>
      </c>
      <c r="I218" s="70">
        <f t="shared" si="35"/>
        <v>5</v>
      </c>
      <c r="J218" s="132">
        <v>50</v>
      </c>
      <c r="K218" s="70" t="s">
        <v>74</v>
      </c>
      <c r="L218" s="70" t="s">
        <v>88</v>
      </c>
      <c r="M218" s="70">
        <f t="shared" si="36"/>
        <v>250</v>
      </c>
    </row>
    <row r="219" spans="1:13" x14ac:dyDescent="0.25">
      <c r="A219" s="102" t="s">
        <v>59</v>
      </c>
      <c r="B219" s="101"/>
      <c r="C219" s="99">
        <v>5</v>
      </c>
      <c r="D219" s="60">
        <v>65</v>
      </c>
      <c r="E219" s="60"/>
      <c r="F219" s="105">
        <f t="shared" si="34"/>
        <v>325</v>
      </c>
      <c r="G219" s="100" t="s">
        <v>14</v>
      </c>
      <c r="I219" s="70">
        <f t="shared" si="35"/>
        <v>5</v>
      </c>
      <c r="J219" s="132">
        <v>50</v>
      </c>
      <c r="K219" s="70" t="s">
        <v>74</v>
      </c>
      <c r="L219" s="70" t="s">
        <v>88</v>
      </c>
      <c r="M219" s="70">
        <f t="shared" si="36"/>
        <v>250</v>
      </c>
    </row>
    <row r="220" spans="1:13" x14ac:dyDescent="0.25">
      <c r="A220" s="102" t="s">
        <v>81</v>
      </c>
      <c r="B220" s="101"/>
      <c r="C220" s="99">
        <v>7</v>
      </c>
      <c r="D220" s="60">
        <v>65</v>
      </c>
      <c r="E220" s="60"/>
      <c r="F220" s="105">
        <f t="shared" si="34"/>
        <v>455</v>
      </c>
      <c r="G220" s="100" t="s">
        <v>14</v>
      </c>
      <c r="I220" s="70">
        <f t="shared" si="35"/>
        <v>7</v>
      </c>
      <c r="J220" s="132">
        <v>35</v>
      </c>
      <c r="K220" s="70" t="s">
        <v>74</v>
      </c>
      <c r="L220" s="70" t="s">
        <v>88</v>
      </c>
      <c r="M220" s="70">
        <f t="shared" si="36"/>
        <v>245</v>
      </c>
    </row>
    <row r="221" spans="1:13" x14ac:dyDescent="0.25">
      <c r="A221" s="102" t="s">
        <v>102</v>
      </c>
      <c r="B221" s="101"/>
      <c r="C221" s="99">
        <v>1</v>
      </c>
      <c r="D221" s="60">
        <v>65</v>
      </c>
      <c r="E221" s="60"/>
      <c r="F221" s="105">
        <f t="shared" si="34"/>
        <v>65</v>
      </c>
      <c r="G221" s="100" t="s">
        <v>14</v>
      </c>
      <c r="I221" s="70">
        <f t="shared" si="35"/>
        <v>1</v>
      </c>
      <c r="J221" s="132">
        <v>35</v>
      </c>
      <c r="K221" s="70" t="s">
        <v>74</v>
      </c>
      <c r="L221" s="70" t="s">
        <v>88</v>
      </c>
      <c r="M221" s="70">
        <f t="shared" si="36"/>
        <v>35</v>
      </c>
    </row>
    <row r="222" spans="1:13" x14ac:dyDescent="0.25">
      <c r="A222" s="102" t="s">
        <v>102</v>
      </c>
      <c r="B222" s="101"/>
      <c r="C222" s="99">
        <v>1</v>
      </c>
      <c r="D222" s="60">
        <v>65</v>
      </c>
      <c r="E222" s="60"/>
      <c r="F222" s="105">
        <f t="shared" si="34"/>
        <v>65</v>
      </c>
      <c r="G222" s="100" t="s">
        <v>14</v>
      </c>
      <c r="I222" s="70">
        <f t="shared" si="35"/>
        <v>1</v>
      </c>
      <c r="J222" s="132">
        <v>35</v>
      </c>
      <c r="K222" s="70" t="s">
        <v>74</v>
      </c>
      <c r="L222" s="70" t="s">
        <v>88</v>
      </c>
      <c r="M222" s="70">
        <f t="shared" si="36"/>
        <v>35</v>
      </c>
    </row>
    <row r="223" spans="1:13" x14ac:dyDescent="0.25">
      <c r="A223" s="102" t="s">
        <v>106</v>
      </c>
      <c r="B223" s="101"/>
      <c r="C223" s="99">
        <v>1</v>
      </c>
      <c r="D223" s="60">
        <v>160</v>
      </c>
      <c r="E223" s="60"/>
      <c r="F223" s="105">
        <f t="shared" si="34"/>
        <v>160</v>
      </c>
      <c r="G223" s="100" t="s">
        <v>14</v>
      </c>
      <c r="I223" s="70">
        <f t="shared" si="35"/>
        <v>1</v>
      </c>
      <c r="L223" s="46" t="s">
        <v>88</v>
      </c>
      <c r="M223" s="70">
        <f t="shared" si="36"/>
        <v>0</v>
      </c>
    </row>
    <row r="224" spans="1:13" x14ac:dyDescent="0.25">
      <c r="M224" s="46">
        <f>SUM(M148:M223)</f>
        <v>5510</v>
      </c>
    </row>
    <row r="225" spans="6:14" x14ac:dyDescent="0.25">
      <c r="F225" s="137">
        <f>SUM(F148:F223)</f>
        <v>10420</v>
      </c>
      <c r="M225" s="135">
        <f>M224/60</f>
        <v>91.833333333333329</v>
      </c>
      <c r="N225" s="70" t="s">
        <v>89</v>
      </c>
    </row>
  </sheetData>
  <sortState xmlns:xlrd2="http://schemas.microsoft.com/office/spreadsheetml/2017/richdata2" ref="A107:G182">
    <sortCondition ref="A107:A182"/>
  </sortState>
  <mergeCells count="139">
    <mergeCell ref="D23:E23"/>
    <mergeCell ref="D24:E24"/>
    <mergeCell ref="D1:E1"/>
    <mergeCell ref="D106:E106"/>
    <mergeCell ref="D107:E107"/>
    <mergeCell ref="D108:E108"/>
    <mergeCell ref="D109:E109"/>
    <mergeCell ref="D110:E110"/>
    <mergeCell ref="D111:E111"/>
    <mergeCell ref="D36:E36"/>
    <mergeCell ref="D60:E60"/>
    <mergeCell ref="D102:E102"/>
    <mergeCell ref="D103:E103"/>
    <mergeCell ref="D104:E104"/>
    <mergeCell ref="D105:E105"/>
    <mergeCell ref="D33:E33"/>
    <mergeCell ref="D34:E34"/>
    <mergeCell ref="D35:E35"/>
    <mergeCell ref="D26:E26"/>
    <mergeCell ref="D27:E27"/>
    <mergeCell ref="D18:E18"/>
    <mergeCell ref="D19:E19"/>
    <mergeCell ref="D20:E20"/>
    <mergeCell ref="D21:E21"/>
    <mergeCell ref="D29:E29"/>
    <mergeCell ref="D30:E30"/>
    <mergeCell ref="D115:E115"/>
    <mergeCell ref="D117:E117"/>
    <mergeCell ref="D119:E119"/>
    <mergeCell ref="D121:E121"/>
    <mergeCell ref="D123:E123"/>
    <mergeCell ref="D125:E125"/>
    <mergeCell ref="D141:E141"/>
    <mergeCell ref="D52:E52"/>
    <mergeCell ref="D53:E53"/>
    <mergeCell ref="D54:E54"/>
    <mergeCell ref="D55:E55"/>
    <mergeCell ref="D56:E56"/>
    <mergeCell ref="D57:E57"/>
    <mergeCell ref="D58:E58"/>
    <mergeCell ref="D59:E59"/>
    <mergeCell ref="D100:E100"/>
    <mergeCell ref="D101:E101"/>
    <mergeCell ref="D112:E112"/>
    <mergeCell ref="D126:E126"/>
    <mergeCell ref="D127:E127"/>
    <mergeCell ref="D128:E128"/>
    <mergeCell ref="D129:E129"/>
    <mergeCell ref="D130:E130"/>
    <mergeCell ref="D120:E120"/>
    <mergeCell ref="D116:E116"/>
    <mergeCell ref="D122:E122"/>
    <mergeCell ref="D124:E124"/>
    <mergeCell ref="D138:E138"/>
    <mergeCell ref="D118:E118"/>
    <mergeCell ref="D146:E146"/>
    <mergeCell ref="D142:E142"/>
    <mergeCell ref="D131:E131"/>
    <mergeCell ref="D137:E137"/>
    <mergeCell ref="D139:E139"/>
    <mergeCell ref="D140:E140"/>
    <mergeCell ref="D143:E143"/>
    <mergeCell ref="D145:E145"/>
    <mergeCell ref="D132:E132"/>
    <mergeCell ref="D133:E133"/>
    <mergeCell ref="D134:E134"/>
    <mergeCell ref="D135:E135"/>
    <mergeCell ref="D136:E136"/>
    <mergeCell ref="D31:E31"/>
    <mergeCell ref="D32:E32"/>
    <mergeCell ref="D42:E42"/>
    <mergeCell ref="D44:E44"/>
    <mergeCell ref="D45:E45"/>
    <mergeCell ref="D46:E46"/>
    <mergeCell ref="D47:E47"/>
    <mergeCell ref="A2:B2"/>
    <mergeCell ref="D2:E2"/>
    <mergeCell ref="D3:E3"/>
    <mergeCell ref="D4:E4"/>
    <mergeCell ref="D38:E38"/>
    <mergeCell ref="D39:E39"/>
    <mergeCell ref="D40:E40"/>
    <mergeCell ref="D41:E41"/>
    <mergeCell ref="D25:E25"/>
    <mergeCell ref="D11:E11"/>
    <mergeCell ref="D12:E12"/>
    <mergeCell ref="D13:E13"/>
    <mergeCell ref="D14:E14"/>
    <mergeCell ref="D15:E15"/>
    <mergeCell ref="D17:E17"/>
    <mergeCell ref="D5:E5"/>
    <mergeCell ref="D6:E6"/>
    <mergeCell ref="D7:E7"/>
    <mergeCell ref="D8:E8"/>
    <mergeCell ref="D9:E9"/>
    <mergeCell ref="D10:E10"/>
    <mergeCell ref="D22:E22"/>
    <mergeCell ref="D16:E16"/>
    <mergeCell ref="D28:E28"/>
    <mergeCell ref="D84:E84"/>
    <mergeCell ref="D114:E114"/>
    <mergeCell ref="D63:E63"/>
    <mergeCell ref="D61:E61"/>
    <mergeCell ref="D43:E43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7:E97"/>
    <mergeCell ref="D48:E48"/>
    <mergeCell ref="D49:E49"/>
    <mergeCell ref="D50:E50"/>
    <mergeCell ref="D51:E51"/>
    <mergeCell ref="D77:E77"/>
    <mergeCell ref="D74:E74"/>
    <mergeCell ref="D75:E75"/>
    <mergeCell ref="D76:E76"/>
    <mergeCell ref="D78:E78"/>
    <mergeCell ref="D79:E79"/>
    <mergeCell ref="D80:E80"/>
    <mergeCell ref="D81:E81"/>
    <mergeCell ref="D82:E82"/>
    <mergeCell ref="D83:E83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2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zoomScale="80" zoomScaleNormal="80" workbookViewId="0">
      <selection activeCell="A21" sqref="A21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1" spans="1:9" x14ac:dyDescent="0.25">
      <c r="A1" s="70"/>
      <c r="B1" s="70"/>
      <c r="C1" s="70"/>
    </row>
    <row r="2" spans="1:9" x14ac:dyDescent="0.25">
      <c r="A2" s="70"/>
      <c r="B2" s="70"/>
      <c r="C2" s="70"/>
    </row>
    <row r="3" spans="1:9" x14ac:dyDescent="0.25">
      <c r="A3" s="70"/>
      <c r="B3" s="70"/>
      <c r="C3" s="70"/>
    </row>
    <row r="4" spans="1:9" ht="15.75" thickBot="1" x14ac:dyDescent="0.3">
      <c r="A4" s="70"/>
      <c r="B4" s="70"/>
      <c r="C4" s="70"/>
    </row>
    <row r="5" spans="1:9" x14ac:dyDescent="0.25">
      <c r="A5" s="70"/>
      <c r="B5" s="70"/>
      <c r="C5" s="70"/>
      <c r="E5" s="71"/>
      <c r="F5" s="72"/>
      <c r="G5" s="73"/>
    </row>
    <row r="6" spans="1:9" ht="18.75" x14ac:dyDescent="0.3">
      <c r="A6" s="70"/>
      <c r="B6" s="70"/>
      <c r="C6" s="70"/>
      <c r="E6" s="145" t="s">
        <v>180</v>
      </c>
      <c r="F6" s="144"/>
      <c r="G6" s="75"/>
    </row>
    <row r="7" spans="1:9" ht="18" x14ac:dyDescent="0.25">
      <c r="A7" s="70"/>
      <c r="B7" s="70"/>
      <c r="C7" s="70"/>
      <c r="E7" s="76"/>
      <c r="F7" s="77"/>
      <c r="G7" s="78"/>
      <c r="I7" s="46"/>
    </row>
    <row r="8" spans="1:9" ht="18" x14ac:dyDescent="0.25">
      <c r="A8" s="79" t="s">
        <v>0</v>
      </c>
      <c r="B8" s="70"/>
      <c r="C8" s="70"/>
      <c r="E8" s="74"/>
      <c r="F8" s="80" t="s">
        <v>181</v>
      </c>
      <c r="G8" s="75"/>
      <c r="I8" s="46"/>
    </row>
    <row r="9" spans="1:9" ht="18" x14ac:dyDescent="0.25">
      <c r="A9" s="79" t="s">
        <v>175</v>
      </c>
      <c r="B9" s="70"/>
      <c r="C9" s="70"/>
      <c r="E9" s="76"/>
      <c r="F9" s="81"/>
      <c r="G9" s="75"/>
      <c r="I9" s="46"/>
    </row>
    <row r="10" spans="1:9" ht="18" x14ac:dyDescent="0.25">
      <c r="A10" s="79"/>
      <c r="B10" s="70"/>
      <c r="C10" s="70"/>
      <c r="E10" s="74"/>
      <c r="F10" s="80" t="s">
        <v>182</v>
      </c>
      <c r="G10" s="75"/>
    </row>
    <row r="11" spans="1:9" ht="16.5" thickBot="1" x14ac:dyDescent="0.3">
      <c r="A11" s="82" t="s">
        <v>1</v>
      </c>
      <c r="B11" s="70"/>
      <c r="C11" s="70"/>
      <c r="E11" s="83"/>
      <c r="F11" s="84"/>
      <c r="G11" s="85"/>
    </row>
    <row r="12" spans="1:9" x14ac:dyDescent="0.25">
      <c r="A12" s="82" t="s">
        <v>176</v>
      </c>
      <c r="B12" s="70"/>
      <c r="C12" s="70"/>
      <c r="E12" s="46"/>
      <c r="F12" s="46"/>
      <c r="G12" s="46"/>
    </row>
    <row r="13" spans="1:9" x14ac:dyDescent="0.25">
      <c r="A13" s="82" t="s">
        <v>177</v>
      </c>
      <c r="B13" s="70"/>
      <c r="C13" s="70"/>
      <c r="E13" s="46"/>
      <c r="F13" s="46"/>
      <c r="G13" s="46"/>
    </row>
    <row r="14" spans="1:9" x14ac:dyDescent="0.25">
      <c r="A14" s="70"/>
      <c r="B14" s="70"/>
      <c r="C14" s="70"/>
      <c r="E14" s="46"/>
      <c r="F14" s="46"/>
      <c r="G14" s="46"/>
    </row>
    <row r="15" spans="1:9" x14ac:dyDescent="0.25">
      <c r="E15" s="45"/>
      <c r="F15" s="46"/>
      <c r="G15" s="46"/>
    </row>
    <row r="16" spans="1:9" x14ac:dyDescent="0.25">
      <c r="A16" s="82" t="s">
        <v>183</v>
      </c>
    </row>
    <row r="20" spans="1:9" x14ac:dyDescent="0.25">
      <c r="A20" s="1" t="s">
        <v>2</v>
      </c>
      <c r="E20" s="1" t="s">
        <v>3</v>
      </c>
      <c r="F20" s="1" t="s">
        <v>4</v>
      </c>
      <c r="G20" s="1" t="s">
        <v>5</v>
      </c>
    </row>
    <row r="21" spans="1:9" x14ac:dyDescent="0.25">
      <c r="A21" s="2" t="s">
        <v>220</v>
      </c>
      <c r="E21" s="1" t="s">
        <v>6</v>
      </c>
      <c r="F21" s="3">
        <v>44481</v>
      </c>
      <c r="G21" s="4" t="s">
        <v>7</v>
      </c>
    </row>
    <row r="22" spans="1:9" x14ac:dyDescent="0.25">
      <c r="A22" s="5" t="s">
        <v>8</v>
      </c>
    </row>
    <row r="23" spans="1:9" x14ac:dyDescent="0.25">
      <c r="A23" s="6"/>
    </row>
    <row r="24" spans="1:9" ht="15.75" x14ac:dyDescent="0.25">
      <c r="A24" s="153" t="s">
        <v>9</v>
      </c>
      <c r="B24" s="154"/>
      <c r="C24" s="7" t="s">
        <v>10</v>
      </c>
      <c r="D24" s="153" t="s">
        <v>11</v>
      </c>
      <c r="E24" s="154"/>
      <c r="F24" s="8" t="s">
        <v>12</v>
      </c>
      <c r="G24" s="9" t="s">
        <v>13</v>
      </c>
    </row>
    <row r="25" spans="1:9" x14ac:dyDescent="0.25">
      <c r="A25" s="10"/>
      <c r="B25" s="11"/>
      <c r="C25" s="12"/>
      <c r="D25" s="155"/>
      <c r="E25" s="155"/>
      <c r="F25" s="12"/>
      <c r="G25" s="13"/>
    </row>
    <row r="26" spans="1:9" x14ac:dyDescent="0.25">
      <c r="A26" s="10" t="s">
        <v>127</v>
      </c>
      <c r="B26" s="11"/>
      <c r="C26" s="12"/>
      <c r="D26" s="156"/>
      <c r="E26" s="156"/>
      <c r="F26" s="12"/>
      <c r="G26" s="13"/>
    </row>
    <row r="27" spans="1:9" x14ac:dyDescent="0.25">
      <c r="A27" s="10"/>
      <c r="B27" s="14"/>
      <c r="C27" s="12"/>
      <c r="D27" s="156"/>
      <c r="E27" s="156"/>
      <c r="F27" s="12"/>
      <c r="G27" s="13"/>
    </row>
    <row r="28" spans="1:9" s="46" customFormat="1" x14ac:dyDescent="0.25">
      <c r="A28" s="53" t="s">
        <v>51</v>
      </c>
      <c r="B28" s="14"/>
      <c r="C28" s="12"/>
      <c r="D28" s="60"/>
      <c r="E28" s="60"/>
      <c r="F28" s="12"/>
      <c r="G28" s="13"/>
    </row>
    <row r="29" spans="1:9" x14ac:dyDescent="0.25">
      <c r="A29" s="51" t="s">
        <v>52</v>
      </c>
      <c r="B29" s="19"/>
      <c r="C29" s="16"/>
      <c r="D29" s="152"/>
      <c r="E29" s="152"/>
      <c r="F29" s="17"/>
      <c r="G29" s="18"/>
    </row>
    <row r="30" spans="1:9" s="46" customFormat="1" ht="14.45" customHeight="1" x14ac:dyDescent="0.25">
      <c r="A30" s="51" t="s">
        <v>56</v>
      </c>
      <c r="B30" s="47"/>
      <c r="C30" s="48"/>
      <c r="D30" s="152"/>
      <c r="E30" s="152"/>
      <c r="F30" s="54"/>
      <c r="G30" s="49"/>
      <c r="I30" s="56"/>
    </row>
    <row r="31" spans="1:9" s="46" customFormat="1" ht="14.45" customHeight="1" x14ac:dyDescent="0.25">
      <c r="A31" s="51" t="s">
        <v>54</v>
      </c>
      <c r="B31" s="50"/>
      <c r="C31" s="48"/>
      <c r="D31" s="152"/>
      <c r="E31" s="152"/>
      <c r="F31" s="54"/>
      <c r="G31" s="49"/>
    </row>
    <row r="32" spans="1:9" s="46" customFormat="1" ht="14.45" customHeight="1" x14ac:dyDescent="0.25">
      <c r="A32" s="51" t="s">
        <v>55</v>
      </c>
      <c r="B32" s="50"/>
      <c r="C32" s="48"/>
      <c r="D32" s="152"/>
      <c r="E32" s="152"/>
      <c r="F32" s="54"/>
      <c r="G32" s="49"/>
    </row>
    <row r="33" spans="1:10" s="46" customFormat="1" x14ac:dyDescent="0.25">
      <c r="A33" s="102" t="s">
        <v>53</v>
      </c>
      <c r="B33" s="50"/>
      <c r="C33" s="48"/>
      <c r="D33" s="152"/>
      <c r="E33" s="152"/>
      <c r="F33" s="54"/>
      <c r="G33" s="49"/>
      <c r="I33" s="56"/>
    </row>
    <row r="34" spans="1:10" x14ac:dyDescent="0.25">
      <c r="A34" s="51" t="s">
        <v>50</v>
      </c>
      <c r="B34" s="21"/>
      <c r="C34" s="48">
        <v>1</v>
      </c>
      <c r="D34" s="152">
        <v>5400</v>
      </c>
      <c r="E34" s="152"/>
      <c r="F34" s="54">
        <f>C34*D34</f>
        <v>5400</v>
      </c>
      <c r="G34" s="49" t="s">
        <v>14</v>
      </c>
    </row>
    <row r="35" spans="1:10" s="46" customFormat="1" x14ac:dyDescent="0.25">
      <c r="A35" s="51" t="s">
        <v>99</v>
      </c>
      <c r="B35" s="50"/>
      <c r="C35" s="48">
        <v>1</v>
      </c>
      <c r="D35" s="152">
        <v>150</v>
      </c>
      <c r="E35" s="152"/>
      <c r="F35" s="52">
        <f>C35*D35</f>
        <v>150</v>
      </c>
      <c r="G35" s="49" t="s">
        <v>14</v>
      </c>
    </row>
    <row r="36" spans="1:10" s="70" customFormat="1" x14ac:dyDescent="0.25">
      <c r="A36" s="102" t="s">
        <v>128</v>
      </c>
      <c r="B36" s="81"/>
      <c r="C36" s="99">
        <v>6</v>
      </c>
      <c r="D36" s="152">
        <v>7.25</v>
      </c>
      <c r="E36" s="152"/>
      <c r="F36" s="105">
        <f t="shared" ref="F36" si="0">C36*D36</f>
        <v>43.5</v>
      </c>
      <c r="G36" s="100" t="s">
        <v>14</v>
      </c>
      <c r="I36" s="70">
        <v>960</v>
      </c>
      <c r="J36" s="70">
        <f>I36</f>
        <v>960</v>
      </c>
    </row>
    <row r="37" spans="1:10" x14ac:dyDescent="0.25">
      <c r="A37" s="51"/>
      <c r="B37" s="47"/>
      <c r="C37" s="48"/>
      <c r="D37" s="152"/>
      <c r="E37" s="152"/>
      <c r="F37" s="54"/>
      <c r="G37" s="49"/>
    </row>
    <row r="38" spans="1:10" x14ac:dyDescent="0.25">
      <c r="A38" s="53" t="s">
        <v>73</v>
      </c>
      <c r="B38" s="50"/>
      <c r="C38" s="48"/>
      <c r="D38" s="152"/>
      <c r="E38" s="152"/>
      <c r="F38" s="54"/>
      <c r="G38" s="49"/>
    </row>
    <row r="39" spans="1:10" s="46" customFormat="1" x14ac:dyDescent="0.25">
      <c r="A39" s="51" t="s">
        <v>95</v>
      </c>
      <c r="B39" s="50"/>
      <c r="C39" s="48">
        <v>1</v>
      </c>
      <c r="D39" s="152">
        <v>80</v>
      </c>
      <c r="E39" s="152"/>
      <c r="F39" s="54">
        <f>C39*D39</f>
        <v>80</v>
      </c>
      <c r="G39" s="49" t="s">
        <v>14</v>
      </c>
    </row>
    <row r="40" spans="1:10" s="46" customFormat="1" x14ac:dyDescent="0.25">
      <c r="A40" s="51" t="s">
        <v>68</v>
      </c>
      <c r="B40" s="50"/>
      <c r="C40" s="48">
        <v>2</v>
      </c>
      <c r="D40" s="152">
        <v>45</v>
      </c>
      <c r="E40" s="152"/>
      <c r="F40" s="54">
        <f>C40*D40</f>
        <v>90</v>
      </c>
      <c r="G40" s="49" t="s">
        <v>14</v>
      </c>
      <c r="I40" s="46">
        <v>120</v>
      </c>
      <c r="J40" s="70">
        <f>I40</f>
        <v>120</v>
      </c>
    </row>
    <row r="41" spans="1:10" s="46" customFormat="1" ht="14.45" customHeight="1" x14ac:dyDescent="0.25">
      <c r="A41" s="51"/>
      <c r="B41" s="50"/>
      <c r="C41" s="48"/>
      <c r="D41" s="152"/>
      <c r="E41" s="152"/>
      <c r="F41" s="54"/>
      <c r="G41" s="49"/>
    </row>
    <row r="42" spans="1:10" s="65" customFormat="1" ht="14.45" customHeight="1" x14ac:dyDescent="0.25">
      <c r="A42" s="138" t="s">
        <v>125</v>
      </c>
      <c r="B42" s="68"/>
      <c r="C42" s="66"/>
      <c r="D42" s="60"/>
      <c r="E42" s="60"/>
      <c r="F42" s="69"/>
      <c r="G42" s="67"/>
    </row>
    <row r="43" spans="1:10" s="46" customFormat="1" x14ac:dyDescent="0.25">
      <c r="A43" s="138" t="s">
        <v>126</v>
      </c>
      <c r="B43" s="50"/>
      <c r="C43" s="48"/>
      <c r="D43" s="152"/>
      <c r="E43" s="152"/>
      <c r="F43" s="54"/>
      <c r="G43" s="49"/>
    </row>
    <row r="44" spans="1:10" s="70" customFormat="1" ht="14.45" customHeight="1" x14ac:dyDescent="0.25">
      <c r="A44" s="102"/>
      <c r="B44" s="101"/>
      <c r="C44" s="99"/>
      <c r="D44" s="152"/>
      <c r="E44" s="152"/>
      <c r="F44" s="105"/>
      <c r="G44" s="100"/>
    </row>
    <row r="45" spans="1:10" s="70" customFormat="1" x14ac:dyDescent="0.25">
      <c r="A45" s="104" t="s">
        <v>184</v>
      </c>
      <c r="B45" s="101"/>
      <c r="C45" s="99"/>
      <c r="D45" s="152"/>
      <c r="E45" s="152"/>
      <c r="F45" s="103"/>
      <c r="G45" s="100"/>
    </row>
    <row r="46" spans="1:10" s="70" customFormat="1" x14ac:dyDescent="0.25">
      <c r="A46" s="102" t="s">
        <v>69</v>
      </c>
      <c r="B46" s="101"/>
      <c r="C46" s="99">
        <v>1</v>
      </c>
      <c r="D46" s="152">
        <v>75</v>
      </c>
      <c r="E46" s="152"/>
      <c r="F46" s="105">
        <f>C46*D46</f>
        <v>75</v>
      </c>
      <c r="G46" s="100" t="s">
        <v>14</v>
      </c>
      <c r="I46" s="70">
        <v>30</v>
      </c>
      <c r="J46" s="70">
        <f>C46*I46</f>
        <v>30</v>
      </c>
    </row>
    <row r="47" spans="1:10" s="70" customFormat="1" ht="15.75" customHeight="1" x14ac:dyDescent="0.25">
      <c r="A47" s="102" t="s">
        <v>70</v>
      </c>
      <c r="B47" s="101"/>
      <c r="C47" s="99">
        <v>3</v>
      </c>
      <c r="D47" s="152">
        <v>114</v>
      </c>
      <c r="E47" s="152"/>
      <c r="F47" s="105">
        <f>C47*D47</f>
        <v>342</v>
      </c>
      <c r="G47" s="100" t="s">
        <v>14</v>
      </c>
      <c r="I47" s="70">
        <v>30</v>
      </c>
      <c r="J47" s="70">
        <f>C47*I47</f>
        <v>90</v>
      </c>
    </row>
    <row r="48" spans="1:10" s="70" customFormat="1" x14ac:dyDescent="0.25">
      <c r="A48" s="102" t="s">
        <v>79</v>
      </c>
      <c r="B48" s="101"/>
      <c r="C48" s="99">
        <v>1</v>
      </c>
      <c r="D48" s="152">
        <v>140</v>
      </c>
      <c r="E48" s="152"/>
      <c r="F48" s="103">
        <f t="shared" ref="F48:F50" si="1">C48*D48</f>
        <v>140</v>
      </c>
      <c r="G48" s="100" t="s">
        <v>14</v>
      </c>
      <c r="I48" s="70">
        <v>25</v>
      </c>
      <c r="J48" s="70">
        <f>C48*I48</f>
        <v>25</v>
      </c>
    </row>
    <row r="49" spans="1:15" s="70" customFormat="1" x14ac:dyDescent="0.25">
      <c r="A49" s="102" t="s">
        <v>161</v>
      </c>
      <c r="B49" s="101"/>
      <c r="C49" s="99">
        <v>1</v>
      </c>
      <c r="D49" s="152">
        <v>142</v>
      </c>
      <c r="E49" s="152"/>
      <c r="F49" s="105">
        <f t="shared" si="1"/>
        <v>142</v>
      </c>
      <c r="G49" s="100" t="s">
        <v>14</v>
      </c>
      <c r="I49" s="70">
        <v>50</v>
      </c>
      <c r="J49" s="70">
        <f t="shared" ref="J49" si="2">C49*I49</f>
        <v>50</v>
      </c>
    </row>
    <row r="50" spans="1:15" s="70" customFormat="1" x14ac:dyDescent="0.25">
      <c r="A50" s="102" t="s">
        <v>60</v>
      </c>
      <c r="B50" s="146"/>
      <c r="C50" s="147">
        <v>1</v>
      </c>
      <c r="D50" s="152">
        <v>75</v>
      </c>
      <c r="E50" s="152"/>
      <c r="F50" s="105">
        <f t="shared" si="1"/>
        <v>75</v>
      </c>
      <c r="G50" s="100" t="s">
        <v>14</v>
      </c>
      <c r="I50" s="70">
        <v>60</v>
      </c>
      <c r="J50" s="70">
        <f t="shared" ref="J50:J51" si="3">C50*I50</f>
        <v>60</v>
      </c>
    </row>
    <row r="51" spans="1:15" s="70" customFormat="1" ht="14.45" customHeight="1" x14ac:dyDescent="0.25">
      <c r="A51" s="102" t="s">
        <v>188</v>
      </c>
      <c r="B51" s="101"/>
      <c r="C51" s="147">
        <v>1</v>
      </c>
      <c r="D51" s="152">
        <v>95</v>
      </c>
      <c r="E51" s="152"/>
      <c r="F51" s="105">
        <f t="shared" ref="F51" si="4">C51*D51</f>
        <v>95</v>
      </c>
      <c r="G51" s="100" t="s">
        <v>14</v>
      </c>
      <c r="I51" s="70">
        <v>15</v>
      </c>
      <c r="J51" s="70">
        <f t="shared" si="3"/>
        <v>15</v>
      </c>
      <c r="O51" s="70" t="s">
        <v>205</v>
      </c>
    </row>
    <row r="52" spans="1:15" s="70" customFormat="1" x14ac:dyDescent="0.25">
      <c r="A52" s="102"/>
      <c r="B52" s="101"/>
      <c r="C52" s="99"/>
      <c r="D52" s="152"/>
      <c r="E52" s="152"/>
      <c r="F52" s="103"/>
      <c r="G52" s="100"/>
    </row>
    <row r="53" spans="1:15" s="70" customFormat="1" x14ac:dyDescent="0.25">
      <c r="A53" s="104" t="s">
        <v>185</v>
      </c>
      <c r="B53" s="101"/>
      <c r="C53" s="99"/>
      <c r="D53" s="152"/>
      <c r="E53" s="152"/>
      <c r="F53" s="103"/>
      <c r="G53" s="100"/>
    </row>
    <row r="54" spans="1:15" s="70" customFormat="1" x14ac:dyDescent="0.25">
      <c r="A54" s="102" t="s">
        <v>69</v>
      </c>
      <c r="B54" s="101"/>
      <c r="C54" s="99">
        <v>4</v>
      </c>
      <c r="D54" s="152">
        <v>75</v>
      </c>
      <c r="E54" s="152"/>
      <c r="F54" s="105">
        <f>C54*D54</f>
        <v>300</v>
      </c>
      <c r="G54" s="100" t="s">
        <v>14</v>
      </c>
      <c r="I54" s="70">
        <v>30</v>
      </c>
      <c r="J54" s="70">
        <f>C54*I54</f>
        <v>120</v>
      </c>
    </row>
    <row r="55" spans="1:15" s="70" customFormat="1" x14ac:dyDescent="0.25">
      <c r="A55" s="102" t="s">
        <v>161</v>
      </c>
      <c r="B55" s="101"/>
      <c r="C55" s="99">
        <v>1</v>
      </c>
      <c r="D55" s="152">
        <v>142</v>
      </c>
      <c r="E55" s="152"/>
      <c r="F55" s="105">
        <f t="shared" ref="F55:F57" si="5">C55*D55</f>
        <v>142</v>
      </c>
      <c r="G55" s="100" t="s">
        <v>14</v>
      </c>
      <c r="I55" s="70">
        <v>50</v>
      </c>
      <c r="J55" s="70">
        <f t="shared" ref="J55:J57" si="6">C55*I55</f>
        <v>50</v>
      </c>
    </row>
    <row r="56" spans="1:15" s="70" customFormat="1" x14ac:dyDescent="0.25">
      <c r="A56" s="102" t="s">
        <v>60</v>
      </c>
      <c r="B56" s="146"/>
      <c r="C56" s="147">
        <v>1</v>
      </c>
      <c r="D56" s="152">
        <v>75</v>
      </c>
      <c r="E56" s="152"/>
      <c r="F56" s="105">
        <f t="shared" si="5"/>
        <v>75</v>
      </c>
      <c r="G56" s="100" t="s">
        <v>14</v>
      </c>
      <c r="I56" s="70">
        <v>60</v>
      </c>
      <c r="J56" s="70">
        <f t="shared" si="6"/>
        <v>60</v>
      </c>
    </row>
    <row r="57" spans="1:15" s="70" customFormat="1" ht="14.45" customHeight="1" x14ac:dyDescent="0.25">
      <c r="A57" s="102" t="s">
        <v>188</v>
      </c>
      <c r="B57" s="101"/>
      <c r="C57" s="147">
        <v>1</v>
      </c>
      <c r="D57" s="152">
        <v>95</v>
      </c>
      <c r="E57" s="152"/>
      <c r="F57" s="105">
        <f t="shared" si="5"/>
        <v>95</v>
      </c>
      <c r="G57" s="100" t="s">
        <v>14</v>
      </c>
      <c r="I57" s="70">
        <v>15</v>
      </c>
      <c r="J57" s="70">
        <f t="shared" si="6"/>
        <v>15</v>
      </c>
    </row>
    <row r="58" spans="1:15" s="70" customFormat="1" x14ac:dyDescent="0.25">
      <c r="A58" s="63"/>
      <c r="B58" s="101"/>
      <c r="C58" s="99"/>
      <c r="D58" s="152"/>
      <c r="E58" s="152"/>
      <c r="F58" s="105"/>
      <c r="G58" s="100"/>
    </row>
    <row r="59" spans="1:15" s="70" customFormat="1" ht="14.45" customHeight="1" x14ac:dyDescent="0.25">
      <c r="A59" s="104"/>
      <c r="B59" s="101"/>
      <c r="C59" s="99"/>
      <c r="D59" s="152"/>
      <c r="E59" s="152"/>
      <c r="F59" s="103"/>
      <c r="G59" s="100"/>
      <c r="I59" s="132"/>
    </row>
    <row r="60" spans="1:15" s="70" customFormat="1" ht="15.75" customHeight="1" x14ac:dyDescent="0.25">
      <c r="A60" s="102"/>
      <c r="B60" s="101"/>
      <c r="C60" s="99"/>
      <c r="D60" s="152"/>
      <c r="E60" s="152"/>
      <c r="F60" s="105"/>
      <c r="G60" s="100"/>
    </row>
    <row r="61" spans="1:15" s="70" customFormat="1" x14ac:dyDescent="0.25">
      <c r="A61" s="102"/>
      <c r="B61" s="101"/>
      <c r="C61" s="99"/>
      <c r="D61" s="152"/>
      <c r="E61" s="152"/>
      <c r="F61" s="105"/>
      <c r="G61" s="100"/>
    </row>
    <row r="62" spans="1:15" s="70" customFormat="1" x14ac:dyDescent="0.25">
      <c r="A62" s="102"/>
      <c r="B62" s="101"/>
      <c r="C62" s="99"/>
      <c r="D62" s="152"/>
      <c r="E62" s="152"/>
      <c r="F62" s="105"/>
      <c r="G62" s="100"/>
      <c r="I62" s="132"/>
    </row>
    <row r="63" spans="1:15" ht="16.5" x14ac:dyDescent="0.35">
      <c r="A63" s="51"/>
      <c r="B63" s="47"/>
      <c r="C63" s="55" t="s">
        <v>22</v>
      </c>
      <c r="D63" s="152"/>
      <c r="E63" s="152"/>
      <c r="F63" s="55">
        <f>SUM(F27:F62)</f>
        <v>7244.5</v>
      </c>
      <c r="G63" s="58" t="s">
        <v>14</v>
      </c>
      <c r="J63" s="140">
        <f>SUM(J27:J62)</f>
        <v>1595</v>
      </c>
      <c r="K63" t="s">
        <v>74</v>
      </c>
    </row>
    <row r="64" spans="1:15" x14ac:dyDescent="0.25">
      <c r="A64" s="22"/>
      <c r="B64" s="23"/>
      <c r="C64" s="24"/>
      <c r="D64" s="157"/>
      <c r="E64" s="157"/>
      <c r="F64" s="25"/>
      <c r="G64" s="26"/>
    </row>
    <row r="65" spans="1:7" x14ac:dyDescent="0.25">
      <c r="B65" s="27"/>
      <c r="D65" s="158"/>
      <c r="E65" s="158"/>
    </row>
    <row r="66" spans="1:7" ht="15.75" x14ac:dyDescent="0.25">
      <c r="A66" s="28" t="s">
        <v>15</v>
      </c>
      <c r="B66" s="29" t="s">
        <v>16</v>
      </c>
      <c r="C66" s="28" t="s">
        <v>13</v>
      </c>
      <c r="D66" s="27"/>
      <c r="E66" s="30"/>
      <c r="F66" s="31"/>
      <c r="G66" s="32"/>
    </row>
    <row r="67" spans="1:7" ht="16.5" x14ac:dyDescent="0.35">
      <c r="A67" s="33"/>
      <c r="B67" s="34"/>
      <c r="C67" s="35"/>
      <c r="D67" s="36"/>
      <c r="E67" s="37" t="s">
        <v>17</v>
      </c>
      <c r="F67" s="38"/>
      <c r="G67" s="39"/>
    </row>
    <row r="68" spans="1:7" x14ac:dyDescent="0.25">
      <c r="A68" s="40"/>
      <c r="B68" s="41"/>
      <c r="C68" s="42"/>
      <c r="D68" s="36"/>
      <c r="E68" s="40"/>
      <c r="F68" s="43"/>
      <c r="G68" s="42"/>
    </row>
    <row r="69" spans="1:7" x14ac:dyDescent="0.25">
      <c r="D69" s="27"/>
    </row>
    <row r="71" spans="1:7" x14ac:dyDescent="0.25">
      <c r="A71" s="44" t="s">
        <v>18</v>
      </c>
      <c r="C71" t="s">
        <v>19</v>
      </c>
      <c r="F71" s="44" t="s">
        <v>20</v>
      </c>
    </row>
    <row r="73" spans="1:7" x14ac:dyDescent="0.25">
      <c r="C73" t="s">
        <v>21</v>
      </c>
    </row>
  </sheetData>
  <mergeCells count="41">
    <mergeCell ref="D30:E30"/>
    <mergeCell ref="D32:E32"/>
    <mergeCell ref="D41:E41"/>
    <mergeCell ref="D31:E31"/>
    <mergeCell ref="D43:E43"/>
    <mergeCell ref="D34:E34"/>
    <mergeCell ref="D35:E35"/>
    <mergeCell ref="D36:E36"/>
    <mergeCell ref="D37:E37"/>
    <mergeCell ref="D38:E38"/>
    <mergeCell ref="D39:E39"/>
    <mergeCell ref="D33:E33"/>
    <mergeCell ref="D64:E64"/>
    <mergeCell ref="D65:E65"/>
    <mergeCell ref="D40:E40"/>
    <mergeCell ref="D63:E63"/>
    <mergeCell ref="D50:E50"/>
    <mergeCell ref="D44:E44"/>
    <mergeCell ref="D48:E48"/>
    <mergeCell ref="D61:E61"/>
    <mergeCell ref="D62:E62"/>
    <mergeCell ref="D60:E60"/>
    <mergeCell ref="D54:E54"/>
    <mergeCell ref="D58:E58"/>
    <mergeCell ref="D47:E47"/>
    <mergeCell ref="D55:E55"/>
    <mergeCell ref="D46:E46"/>
    <mergeCell ref="D45:E45"/>
    <mergeCell ref="D29:E29"/>
    <mergeCell ref="A24:B24"/>
    <mergeCell ref="D24:E24"/>
    <mergeCell ref="D25:E25"/>
    <mergeCell ref="D27:E27"/>
    <mergeCell ref="D26:E26"/>
    <mergeCell ref="D49:E49"/>
    <mergeCell ref="D59:E59"/>
    <mergeCell ref="D56:E56"/>
    <mergeCell ref="D57:E57"/>
    <mergeCell ref="D52:E52"/>
    <mergeCell ref="D53:E53"/>
    <mergeCell ref="D51:E5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3"/>
  <sheetViews>
    <sheetView topLeftCell="A19" zoomScale="80" zoomScaleNormal="80" workbookViewId="0">
      <selection activeCell="A21" sqref="A21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9" max="9" width="9.140625" customWidth="1"/>
  </cols>
  <sheetData>
    <row r="1" spans="1:7" x14ac:dyDescent="0.25">
      <c r="A1" s="70"/>
      <c r="B1" s="70"/>
      <c r="C1" s="70"/>
    </row>
    <row r="2" spans="1:7" x14ac:dyDescent="0.25">
      <c r="A2" s="70"/>
      <c r="B2" s="70"/>
      <c r="C2" s="70"/>
    </row>
    <row r="3" spans="1:7" x14ac:dyDescent="0.25">
      <c r="A3" s="70"/>
      <c r="B3" s="70"/>
      <c r="C3" s="70"/>
    </row>
    <row r="4" spans="1:7" thickBot="1" x14ac:dyDescent="0.35">
      <c r="A4" s="70"/>
      <c r="B4" s="70"/>
      <c r="C4" s="70"/>
    </row>
    <row r="5" spans="1:7" x14ac:dyDescent="0.25">
      <c r="A5" s="70"/>
      <c r="B5" s="70"/>
      <c r="C5" s="70"/>
      <c r="E5" s="71"/>
      <c r="F5" s="72"/>
      <c r="G5" s="73"/>
    </row>
    <row r="6" spans="1:7" ht="18.75" x14ac:dyDescent="0.3">
      <c r="A6" s="70"/>
      <c r="B6" s="70"/>
      <c r="C6" s="70"/>
      <c r="E6" s="145" t="s">
        <v>180</v>
      </c>
      <c r="F6" s="144"/>
      <c r="G6" s="75"/>
    </row>
    <row r="7" spans="1:7" ht="18" x14ac:dyDescent="0.25">
      <c r="A7" s="70"/>
      <c r="B7" s="70"/>
      <c r="C7" s="70"/>
      <c r="E7" s="76"/>
      <c r="F7" s="77"/>
      <c r="G7" s="78"/>
    </row>
    <row r="8" spans="1:7" ht="18" x14ac:dyDescent="0.25">
      <c r="A8" s="79" t="s">
        <v>0</v>
      </c>
      <c r="B8" s="70"/>
      <c r="C8" s="70"/>
      <c r="E8" s="74"/>
      <c r="F8" s="80" t="s">
        <v>181</v>
      </c>
      <c r="G8" s="75"/>
    </row>
    <row r="9" spans="1:7" ht="18" x14ac:dyDescent="0.25">
      <c r="A9" s="79" t="s">
        <v>175</v>
      </c>
      <c r="B9" s="70"/>
      <c r="C9" s="70"/>
      <c r="E9" s="76"/>
      <c r="F9" s="81"/>
      <c r="G9" s="75"/>
    </row>
    <row r="10" spans="1:7" ht="18" x14ac:dyDescent="0.25">
      <c r="A10" s="79"/>
      <c r="B10" s="70"/>
      <c r="C10" s="70"/>
      <c r="E10" s="74"/>
      <c r="F10" s="80" t="s">
        <v>182</v>
      </c>
      <c r="G10" s="75"/>
    </row>
    <row r="11" spans="1:7" ht="16.5" thickBot="1" x14ac:dyDescent="0.3">
      <c r="A11" s="82" t="s">
        <v>1</v>
      </c>
      <c r="B11" s="70"/>
      <c r="C11" s="70"/>
      <c r="E11" s="83"/>
      <c r="F11" s="84"/>
      <c r="G11" s="85"/>
    </row>
    <row r="12" spans="1:7" x14ac:dyDescent="0.25">
      <c r="A12" s="82" t="s">
        <v>176</v>
      </c>
      <c r="B12" s="70"/>
      <c r="C12" s="70"/>
      <c r="E12" s="70"/>
      <c r="F12" s="70"/>
      <c r="G12" s="70"/>
    </row>
    <row r="13" spans="1:7" x14ac:dyDescent="0.25">
      <c r="A13" s="82" t="s">
        <v>177</v>
      </c>
      <c r="B13" s="70"/>
      <c r="C13" s="70"/>
      <c r="E13" s="70"/>
      <c r="F13" s="70"/>
      <c r="G13" s="70"/>
    </row>
    <row r="14" spans="1:7" x14ac:dyDescent="0.25">
      <c r="A14" s="70"/>
      <c r="B14" s="70"/>
      <c r="C14" s="70"/>
      <c r="E14" s="70"/>
      <c r="F14" s="70"/>
      <c r="G14" s="70"/>
    </row>
    <row r="15" spans="1:7" x14ac:dyDescent="0.25">
      <c r="E15" s="129"/>
      <c r="F15" s="70"/>
      <c r="G15" s="70"/>
    </row>
    <row r="16" spans="1:7" x14ac:dyDescent="0.25">
      <c r="E16" s="70"/>
      <c r="F16" s="70"/>
      <c r="G16" s="70"/>
    </row>
    <row r="17" spans="1:10" x14ac:dyDescent="0.25">
      <c r="E17" s="70"/>
      <c r="F17" s="70"/>
      <c r="G17" s="70"/>
    </row>
    <row r="18" spans="1:10" x14ac:dyDescent="0.25">
      <c r="E18" s="70"/>
      <c r="F18" s="70"/>
      <c r="G18" s="70"/>
    </row>
    <row r="19" spans="1:10" x14ac:dyDescent="0.25">
      <c r="E19" s="70"/>
      <c r="F19" s="70"/>
      <c r="G19" s="70"/>
    </row>
    <row r="20" spans="1:10" x14ac:dyDescent="0.25">
      <c r="A20" s="1" t="s">
        <v>2</v>
      </c>
      <c r="B20" s="46"/>
      <c r="C20" s="46"/>
      <c r="D20" s="46"/>
      <c r="E20" s="86" t="s">
        <v>3</v>
      </c>
      <c r="F20" s="86" t="s">
        <v>4</v>
      </c>
      <c r="G20" s="86" t="s">
        <v>5</v>
      </c>
    </row>
    <row r="21" spans="1:10" s="70" customFormat="1" x14ac:dyDescent="0.25">
      <c r="A21" s="87" t="s">
        <v>221</v>
      </c>
      <c r="E21" s="86" t="s">
        <v>6</v>
      </c>
      <c r="F21" s="88">
        <v>44481</v>
      </c>
      <c r="G21" s="89" t="s">
        <v>7</v>
      </c>
    </row>
    <row r="22" spans="1:10" x14ac:dyDescent="0.25">
      <c r="A22" s="5" t="s">
        <v>8</v>
      </c>
    </row>
    <row r="23" spans="1:10" x14ac:dyDescent="0.25">
      <c r="A23" s="6"/>
    </row>
    <row r="24" spans="1:10" ht="15.75" x14ac:dyDescent="0.25">
      <c r="A24" s="153" t="s">
        <v>9</v>
      </c>
      <c r="B24" s="154"/>
      <c r="C24" s="7" t="s">
        <v>10</v>
      </c>
      <c r="D24" s="153" t="s">
        <v>11</v>
      </c>
      <c r="E24" s="154"/>
      <c r="F24" s="8" t="s">
        <v>12</v>
      </c>
      <c r="G24" s="9" t="s">
        <v>13</v>
      </c>
    </row>
    <row r="25" spans="1:10" x14ac:dyDescent="0.25">
      <c r="A25" s="10"/>
      <c r="B25" s="11"/>
      <c r="C25" s="12"/>
      <c r="D25" s="155"/>
      <c r="E25" s="155"/>
      <c r="F25" s="12"/>
      <c r="G25" s="13"/>
    </row>
    <row r="26" spans="1:10" s="46" customFormat="1" x14ac:dyDescent="0.25">
      <c r="A26" s="104" t="s">
        <v>186</v>
      </c>
      <c r="B26" s="101"/>
      <c r="C26" s="99"/>
      <c r="D26" s="152"/>
      <c r="E26" s="152"/>
      <c r="F26" s="103"/>
      <c r="G26" s="100"/>
    </row>
    <row r="27" spans="1:10" s="46" customFormat="1" x14ac:dyDescent="0.25">
      <c r="A27" s="102" t="s">
        <v>69</v>
      </c>
      <c r="B27" s="101"/>
      <c r="C27" s="99">
        <v>1</v>
      </c>
      <c r="D27" s="152">
        <v>75</v>
      </c>
      <c r="E27" s="152"/>
      <c r="F27" s="105">
        <f>C27*D27</f>
        <v>75</v>
      </c>
      <c r="G27" s="100" t="s">
        <v>14</v>
      </c>
      <c r="I27" s="46">
        <v>30</v>
      </c>
      <c r="J27" s="46">
        <f>C27*I27</f>
        <v>30</v>
      </c>
    </row>
    <row r="28" spans="1:10" s="70" customFormat="1" ht="14.45" customHeight="1" x14ac:dyDescent="0.25">
      <c r="A28" s="102" t="s">
        <v>161</v>
      </c>
      <c r="B28" s="101"/>
      <c r="C28" s="99">
        <v>1</v>
      </c>
      <c r="D28" s="152">
        <v>142</v>
      </c>
      <c r="E28" s="152"/>
      <c r="F28" s="105">
        <f>C28*D28</f>
        <v>142</v>
      </c>
      <c r="G28" s="100" t="s">
        <v>14</v>
      </c>
      <c r="I28" s="70">
        <v>50</v>
      </c>
      <c r="J28" s="70">
        <f t="shared" ref="J28:J30" si="0">C28*I28</f>
        <v>50</v>
      </c>
    </row>
    <row r="29" spans="1:10" s="70" customFormat="1" ht="15.75" customHeight="1" x14ac:dyDescent="0.25">
      <c r="A29" s="102" t="s">
        <v>144</v>
      </c>
      <c r="B29" s="101"/>
      <c r="C29" s="99">
        <v>1</v>
      </c>
      <c r="D29" s="152">
        <v>65</v>
      </c>
      <c r="E29" s="152"/>
      <c r="F29" s="105">
        <f>C29*D29</f>
        <v>65</v>
      </c>
      <c r="G29" s="100" t="s">
        <v>14</v>
      </c>
      <c r="I29" s="70">
        <v>30</v>
      </c>
      <c r="J29" s="70">
        <f t="shared" si="0"/>
        <v>30</v>
      </c>
    </row>
    <row r="30" spans="1:10" s="70" customFormat="1" x14ac:dyDescent="0.25">
      <c r="A30" s="102" t="s">
        <v>145</v>
      </c>
      <c r="B30" s="101"/>
      <c r="C30" s="99">
        <v>1</v>
      </c>
      <c r="D30" s="152">
        <v>65</v>
      </c>
      <c r="E30" s="152"/>
      <c r="F30" s="105">
        <f>C30*D30</f>
        <v>65</v>
      </c>
      <c r="G30" s="100" t="s">
        <v>14</v>
      </c>
      <c r="I30" s="70">
        <v>30</v>
      </c>
      <c r="J30" s="70">
        <f t="shared" si="0"/>
        <v>30</v>
      </c>
    </row>
    <row r="31" spans="1:10" s="70" customFormat="1" x14ac:dyDescent="0.25">
      <c r="A31" s="102" t="s">
        <v>187</v>
      </c>
      <c r="B31" s="101"/>
      <c r="C31" s="99">
        <v>1</v>
      </c>
      <c r="D31" s="152">
        <v>65</v>
      </c>
      <c r="E31" s="152"/>
      <c r="F31" s="105">
        <f>C31*D31</f>
        <v>65</v>
      </c>
      <c r="G31" s="100" t="s">
        <v>14</v>
      </c>
      <c r="I31" s="70">
        <v>30</v>
      </c>
      <c r="J31" s="70">
        <f t="shared" ref="J31:J34" si="1">C31*I31</f>
        <v>30</v>
      </c>
    </row>
    <row r="32" spans="1:10" s="70" customFormat="1" x14ac:dyDescent="0.25">
      <c r="A32" s="102" t="s">
        <v>60</v>
      </c>
      <c r="B32" s="146"/>
      <c r="C32" s="147">
        <v>1</v>
      </c>
      <c r="D32" s="152">
        <v>75</v>
      </c>
      <c r="E32" s="152"/>
      <c r="F32" s="105">
        <f t="shared" ref="F32:F34" si="2">C32*D32</f>
        <v>75</v>
      </c>
      <c r="G32" s="100" t="s">
        <v>14</v>
      </c>
      <c r="I32" s="70">
        <v>60</v>
      </c>
      <c r="J32" s="70">
        <f t="shared" si="1"/>
        <v>60</v>
      </c>
    </row>
    <row r="33" spans="1:12" s="70" customFormat="1" x14ac:dyDescent="0.25">
      <c r="A33" s="102" t="s">
        <v>81</v>
      </c>
      <c r="B33" s="146"/>
      <c r="C33" s="147">
        <v>1</v>
      </c>
      <c r="D33" s="152">
        <v>65</v>
      </c>
      <c r="E33" s="152"/>
      <c r="F33" s="148">
        <f>C33*D33</f>
        <v>65</v>
      </c>
      <c r="G33" s="100" t="s">
        <v>14</v>
      </c>
      <c r="I33" s="132">
        <v>35</v>
      </c>
      <c r="J33" s="70" t="s">
        <v>74</v>
      </c>
    </row>
    <row r="34" spans="1:12" s="70" customFormat="1" ht="14.45" customHeight="1" x14ac:dyDescent="0.25">
      <c r="A34" s="102" t="s">
        <v>188</v>
      </c>
      <c r="B34" s="101"/>
      <c r="C34" s="147">
        <v>1</v>
      </c>
      <c r="D34" s="152">
        <v>95</v>
      </c>
      <c r="E34" s="152"/>
      <c r="F34" s="105">
        <f t="shared" si="2"/>
        <v>95</v>
      </c>
      <c r="G34" s="100" t="s">
        <v>14</v>
      </c>
      <c r="I34" s="70">
        <v>15</v>
      </c>
      <c r="J34" s="70">
        <f t="shared" si="1"/>
        <v>15</v>
      </c>
    </row>
    <row r="35" spans="1:12" s="70" customFormat="1" x14ac:dyDescent="0.25">
      <c r="A35" s="102"/>
      <c r="B35" s="101"/>
      <c r="C35" s="99"/>
      <c r="D35" s="152"/>
      <c r="E35" s="152"/>
      <c r="F35" s="105"/>
      <c r="G35" s="100"/>
    </row>
    <row r="36" spans="1:12" s="65" customFormat="1" x14ac:dyDescent="0.25">
      <c r="A36" s="104" t="s">
        <v>65</v>
      </c>
      <c r="B36" s="101"/>
      <c r="C36" s="99"/>
      <c r="D36" s="152"/>
      <c r="E36" s="152"/>
      <c r="F36" s="103"/>
      <c r="G36" s="100"/>
      <c r="J36" s="70"/>
    </row>
    <row r="37" spans="1:12" s="70" customFormat="1" x14ac:dyDescent="0.25">
      <c r="A37" s="102" t="s">
        <v>118</v>
      </c>
      <c r="B37" s="146"/>
      <c r="C37" s="147">
        <v>1</v>
      </c>
      <c r="D37" s="152">
        <v>186</v>
      </c>
      <c r="E37" s="152"/>
      <c r="F37" s="148">
        <f t="shared" ref="F37" si="3">C37*D37</f>
        <v>186</v>
      </c>
      <c r="G37" s="100" t="s">
        <v>14</v>
      </c>
      <c r="I37" s="70">
        <v>30</v>
      </c>
      <c r="J37" s="70">
        <f t="shared" ref="J37:J61" si="4">C37*I37</f>
        <v>30</v>
      </c>
    </row>
    <row r="38" spans="1:12" s="70" customFormat="1" ht="14.45" customHeight="1" x14ac:dyDescent="0.25">
      <c r="A38" s="102" t="s">
        <v>161</v>
      </c>
      <c r="B38" s="101"/>
      <c r="C38" s="99">
        <v>2</v>
      </c>
      <c r="D38" s="152">
        <v>142</v>
      </c>
      <c r="E38" s="152"/>
      <c r="F38" s="105">
        <f>C38*D38</f>
        <v>284</v>
      </c>
      <c r="G38" s="100" t="s">
        <v>14</v>
      </c>
      <c r="I38" s="70">
        <v>50</v>
      </c>
      <c r="J38" s="70">
        <f t="shared" si="4"/>
        <v>100</v>
      </c>
    </row>
    <row r="39" spans="1:12" s="70" customFormat="1" ht="14.45" customHeight="1" x14ac:dyDescent="0.25">
      <c r="A39" s="102" t="s">
        <v>173</v>
      </c>
      <c r="B39" s="101"/>
      <c r="C39" s="99">
        <v>1</v>
      </c>
      <c r="D39" s="152">
        <v>315</v>
      </c>
      <c r="E39" s="152"/>
      <c r="F39" s="105">
        <f>C39*D39</f>
        <v>315</v>
      </c>
      <c r="G39" s="100" t="s">
        <v>14</v>
      </c>
      <c r="I39" s="70">
        <v>270</v>
      </c>
      <c r="J39" s="70">
        <f t="shared" si="4"/>
        <v>270</v>
      </c>
    </row>
    <row r="40" spans="1:12" s="70" customFormat="1" ht="14.45" customHeight="1" x14ac:dyDescent="0.25">
      <c r="A40" s="102" t="s">
        <v>188</v>
      </c>
      <c r="B40" s="101"/>
      <c r="C40" s="147">
        <v>1</v>
      </c>
      <c r="D40" s="152">
        <v>95</v>
      </c>
      <c r="E40" s="152"/>
      <c r="F40" s="105">
        <f t="shared" ref="F40" si="5">C40*D40</f>
        <v>95</v>
      </c>
      <c r="G40" s="100" t="s">
        <v>14</v>
      </c>
      <c r="I40" s="70">
        <v>15</v>
      </c>
      <c r="J40" s="70">
        <f t="shared" si="4"/>
        <v>15</v>
      </c>
    </row>
    <row r="41" spans="1:12" s="70" customFormat="1" ht="14.45" customHeight="1" x14ac:dyDescent="0.25">
      <c r="A41" s="102" t="s">
        <v>189</v>
      </c>
      <c r="B41" s="101"/>
      <c r="C41" s="147">
        <v>1</v>
      </c>
      <c r="D41" s="152">
        <v>170</v>
      </c>
      <c r="E41" s="152"/>
      <c r="F41" s="105">
        <f t="shared" ref="F41" si="6">C41*D41</f>
        <v>170</v>
      </c>
      <c r="G41" s="100" t="s">
        <v>14</v>
      </c>
      <c r="I41" s="70">
        <v>15</v>
      </c>
      <c r="J41" s="70">
        <f t="shared" ref="J41" si="7">C41*I41</f>
        <v>15</v>
      </c>
    </row>
    <row r="42" spans="1:12" s="70" customFormat="1" x14ac:dyDescent="0.25">
      <c r="A42" s="102" t="s">
        <v>143</v>
      </c>
      <c r="B42" s="101"/>
      <c r="C42" s="99">
        <v>2</v>
      </c>
      <c r="D42" s="152">
        <v>125</v>
      </c>
      <c r="E42" s="152"/>
      <c r="F42" s="105">
        <f>C42*D42</f>
        <v>250</v>
      </c>
      <c r="G42" s="100" t="s">
        <v>14</v>
      </c>
      <c r="I42" s="70">
        <v>55</v>
      </c>
      <c r="J42" s="70">
        <f>C42*I42</f>
        <v>110</v>
      </c>
      <c r="L42" s="70" t="s">
        <v>178</v>
      </c>
    </row>
    <row r="43" spans="1:12" s="70" customFormat="1" ht="14.45" customHeight="1" x14ac:dyDescent="0.25">
      <c r="A43" s="102"/>
      <c r="B43" s="101"/>
      <c r="C43" s="99"/>
      <c r="D43" s="152"/>
      <c r="E43" s="152"/>
      <c r="F43" s="105"/>
      <c r="G43" s="100"/>
      <c r="I43" s="132"/>
    </row>
    <row r="44" spans="1:12" s="70" customFormat="1" x14ac:dyDescent="0.25">
      <c r="A44" s="104" t="s">
        <v>190</v>
      </c>
      <c r="B44" s="101"/>
      <c r="C44" s="99"/>
      <c r="D44" s="152"/>
      <c r="E44" s="152"/>
      <c r="F44" s="103"/>
      <c r="G44" s="100"/>
    </row>
    <row r="45" spans="1:12" s="70" customFormat="1" x14ac:dyDescent="0.25">
      <c r="A45" s="102" t="s">
        <v>69</v>
      </c>
      <c r="B45" s="101"/>
      <c r="C45" s="99">
        <v>2</v>
      </c>
      <c r="D45" s="152">
        <v>75</v>
      </c>
      <c r="E45" s="152"/>
      <c r="F45" s="105">
        <f>C45*D45</f>
        <v>150</v>
      </c>
      <c r="G45" s="100" t="s">
        <v>14</v>
      </c>
      <c r="I45" s="70">
        <v>30</v>
      </c>
      <c r="J45" s="70">
        <f t="shared" ref="J45:J49" si="8">C45*I45</f>
        <v>60</v>
      </c>
    </row>
    <row r="46" spans="1:12" s="70" customFormat="1" ht="14.45" customHeight="1" x14ac:dyDescent="0.25">
      <c r="A46" s="102" t="s">
        <v>161</v>
      </c>
      <c r="B46" s="101"/>
      <c r="C46" s="99">
        <v>3</v>
      </c>
      <c r="D46" s="152">
        <v>142</v>
      </c>
      <c r="E46" s="152"/>
      <c r="F46" s="105">
        <f>C46*D46</f>
        <v>426</v>
      </c>
      <c r="G46" s="100" t="s">
        <v>14</v>
      </c>
      <c r="I46" s="70">
        <v>50</v>
      </c>
      <c r="J46" s="70">
        <f t="shared" si="8"/>
        <v>150</v>
      </c>
    </row>
    <row r="47" spans="1:12" s="70" customFormat="1" ht="14.45" customHeight="1" x14ac:dyDescent="0.25">
      <c r="A47" s="102" t="s">
        <v>173</v>
      </c>
      <c r="B47" s="101"/>
      <c r="C47" s="99">
        <v>1</v>
      </c>
      <c r="D47" s="152">
        <v>315</v>
      </c>
      <c r="E47" s="152"/>
      <c r="F47" s="105">
        <f>C47*D47</f>
        <v>315</v>
      </c>
      <c r="G47" s="100" t="s">
        <v>14</v>
      </c>
      <c r="I47" s="70">
        <v>270</v>
      </c>
      <c r="J47" s="70">
        <f t="shared" si="8"/>
        <v>270</v>
      </c>
    </row>
    <row r="48" spans="1:12" s="70" customFormat="1" ht="14.45" customHeight="1" x14ac:dyDescent="0.25">
      <c r="A48" s="102" t="s">
        <v>188</v>
      </c>
      <c r="B48" s="101"/>
      <c r="C48" s="147">
        <v>2</v>
      </c>
      <c r="D48" s="152">
        <v>95</v>
      </c>
      <c r="E48" s="152"/>
      <c r="F48" s="105">
        <f t="shared" ref="F48" si="9">C48*D48</f>
        <v>190</v>
      </c>
      <c r="G48" s="100" t="s">
        <v>14</v>
      </c>
      <c r="I48" s="70">
        <v>15</v>
      </c>
      <c r="J48" s="70">
        <f t="shared" si="8"/>
        <v>30</v>
      </c>
    </row>
    <row r="49" spans="1:12" s="70" customFormat="1" x14ac:dyDescent="0.25">
      <c r="A49" s="102" t="s">
        <v>191</v>
      </c>
      <c r="B49" s="101"/>
      <c r="C49" s="99">
        <v>1</v>
      </c>
      <c r="D49" s="152">
        <v>65</v>
      </c>
      <c r="E49" s="152"/>
      <c r="F49" s="105">
        <f>C49*D49</f>
        <v>65</v>
      </c>
      <c r="G49" s="100" t="s">
        <v>14</v>
      </c>
      <c r="I49" s="70">
        <v>30</v>
      </c>
      <c r="J49" s="70">
        <f t="shared" si="8"/>
        <v>30</v>
      </c>
    </row>
    <row r="50" spans="1:12" s="70" customFormat="1" x14ac:dyDescent="0.25">
      <c r="A50" s="102" t="s">
        <v>143</v>
      </c>
      <c r="B50" s="101"/>
      <c r="C50" s="99">
        <v>2</v>
      </c>
      <c r="D50" s="152">
        <v>125</v>
      </c>
      <c r="E50" s="152"/>
      <c r="F50" s="105">
        <f>C50*D50</f>
        <v>250</v>
      </c>
      <c r="G50" s="100" t="s">
        <v>14</v>
      </c>
      <c r="I50" s="70">
        <v>55</v>
      </c>
      <c r="J50" s="70">
        <f>C50*I50</f>
        <v>110</v>
      </c>
      <c r="L50" s="70" t="s">
        <v>178</v>
      </c>
    </row>
    <row r="51" spans="1:12" s="70" customFormat="1" ht="14.45" customHeight="1" x14ac:dyDescent="0.25">
      <c r="A51" s="102"/>
      <c r="B51" s="101"/>
      <c r="C51" s="99"/>
      <c r="D51" s="152"/>
      <c r="E51" s="152"/>
      <c r="F51" s="105"/>
      <c r="G51" s="100"/>
      <c r="I51" s="132"/>
    </row>
    <row r="52" spans="1:12" s="70" customFormat="1" x14ac:dyDescent="0.25">
      <c r="A52" s="104" t="s">
        <v>64</v>
      </c>
      <c r="B52" s="101"/>
      <c r="C52" s="99"/>
      <c r="D52" s="152"/>
      <c r="E52" s="152"/>
      <c r="F52" s="103"/>
      <c r="G52" s="100"/>
    </row>
    <row r="53" spans="1:12" s="70" customFormat="1" x14ac:dyDescent="0.25">
      <c r="A53" s="102" t="s">
        <v>69</v>
      </c>
      <c r="B53" s="101"/>
      <c r="C53" s="99">
        <v>3</v>
      </c>
      <c r="D53" s="152">
        <v>75</v>
      </c>
      <c r="E53" s="152"/>
      <c r="F53" s="105">
        <f>C53*D53</f>
        <v>225</v>
      </c>
      <c r="G53" s="100" t="s">
        <v>14</v>
      </c>
      <c r="I53" s="70">
        <v>30</v>
      </c>
      <c r="J53" s="70">
        <f t="shared" si="4"/>
        <v>90</v>
      </c>
    </row>
    <row r="54" spans="1:12" s="70" customFormat="1" x14ac:dyDescent="0.25">
      <c r="A54" s="102" t="s">
        <v>161</v>
      </c>
      <c r="B54" s="101"/>
      <c r="C54" s="99">
        <v>1</v>
      </c>
      <c r="D54" s="152">
        <v>142</v>
      </c>
      <c r="E54" s="152"/>
      <c r="F54" s="105">
        <f>C54*D54</f>
        <v>142</v>
      </c>
      <c r="G54" s="100" t="s">
        <v>14</v>
      </c>
      <c r="I54" s="70">
        <v>50</v>
      </c>
      <c r="J54" s="70">
        <f>C54*I54</f>
        <v>50</v>
      </c>
    </row>
    <row r="55" spans="1:12" s="70" customFormat="1" ht="14.45" customHeight="1" x14ac:dyDescent="0.25">
      <c r="A55" s="102" t="s">
        <v>173</v>
      </c>
      <c r="B55" s="101"/>
      <c r="C55" s="99">
        <v>1</v>
      </c>
      <c r="D55" s="152">
        <v>315</v>
      </c>
      <c r="E55" s="152"/>
      <c r="F55" s="105">
        <f>C55*D55</f>
        <v>315</v>
      </c>
      <c r="G55" s="100" t="s">
        <v>14</v>
      </c>
      <c r="I55" s="70">
        <v>270</v>
      </c>
      <c r="J55" s="70">
        <f t="shared" si="4"/>
        <v>270</v>
      </c>
    </row>
    <row r="56" spans="1:12" s="70" customFormat="1" ht="14.45" customHeight="1" x14ac:dyDescent="0.25">
      <c r="A56" s="102" t="s">
        <v>146</v>
      </c>
      <c r="B56" s="101"/>
      <c r="C56" s="99">
        <v>1</v>
      </c>
      <c r="D56" s="152">
        <v>65</v>
      </c>
      <c r="E56" s="152"/>
      <c r="F56" s="105">
        <f t="shared" ref="F56:F61" si="10">C56*D56</f>
        <v>65</v>
      </c>
      <c r="G56" s="100" t="s">
        <v>14</v>
      </c>
      <c r="I56" s="70">
        <v>30</v>
      </c>
      <c r="J56" s="70">
        <f t="shared" si="4"/>
        <v>30</v>
      </c>
    </row>
    <row r="57" spans="1:12" s="70" customFormat="1" x14ac:dyDescent="0.25">
      <c r="A57" s="102" t="s">
        <v>147</v>
      </c>
      <c r="B57" s="101"/>
      <c r="C57" s="99">
        <v>1</v>
      </c>
      <c r="D57" s="152">
        <v>65</v>
      </c>
      <c r="E57" s="152"/>
      <c r="F57" s="105">
        <f t="shared" si="10"/>
        <v>65</v>
      </c>
      <c r="G57" s="100" t="s">
        <v>14</v>
      </c>
      <c r="I57" s="70">
        <v>30</v>
      </c>
      <c r="J57" s="70">
        <f t="shared" si="4"/>
        <v>30</v>
      </c>
    </row>
    <row r="58" spans="1:12" s="70" customFormat="1" x14ac:dyDescent="0.25">
      <c r="A58" s="102" t="s">
        <v>148</v>
      </c>
      <c r="B58" s="101"/>
      <c r="C58" s="99">
        <v>1</v>
      </c>
      <c r="D58" s="152">
        <v>65</v>
      </c>
      <c r="E58" s="152"/>
      <c r="F58" s="105">
        <f t="shared" si="10"/>
        <v>65</v>
      </c>
      <c r="G58" s="100" t="s">
        <v>14</v>
      </c>
      <c r="I58" s="70">
        <v>30</v>
      </c>
      <c r="J58" s="70">
        <f t="shared" si="4"/>
        <v>30</v>
      </c>
    </row>
    <row r="59" spans="1:12" s="70" customFormat="1" x14ac:dyDescent="0.25">
      <c r="A59" s="102" t="s">
        <v>149</v>
      </c>
      <c r="B59" s="101"/>
      <c r="C59" s="99">
        <v>1</v>
      </c>
      <c r="D59" s="152">
        <v>65</v>
      </c>
      <c r="E59" s="152"/>
      <c r="F59" s="105">
        <f t="shared" si="10"/>
        <v>65</v>
      </c>
      <c r="G59" s="100" t="s">
        <v>14</v>
      </c>
      <c r="I59" s="70">
        <v>30</v>
      </c>
      <c r="J59" s="70">
        <f t="shared" si="4"/>
        <v>30</v>
      </c>
    </row>
    <row r="60" spans="1:12" s="70" customFormat="1" ht="15.75" customHeight="1" x14ac:dyDescent="0.25">
      <c r="A60" s="102" t="s">
        <v>150</v>
      </c>
      <c r="B60" s="101"/>
      <c r="C60" s="99">
        <v>1</v>
      </c>
      <c r="D60" s="152">
        <v>65</v>
      </c>
      <c r="E60" s="152"/>
      <c r="F60" s="105">
        <f t="shared" si="10"/>
        <v>65</v>
      </c>
      <c r="G60" s="100" t="s">
        <v>14</v>
      </c>
      <c r="I60" s="70">
        <v>30</v>
      </c>
      <c r="J60" s="70">
        <f t="shared" si="4"/>
        <v>30</v>
      </c>
    </row>
    <row r="61" spans="1:12" s="70" customFormat="1" x14ac:dyDescent="0.25">
      <c r="A61" s="102" t="s">
        <v>86</v>
      </c>
      <c r="B61" s="101"/>
      <c r="C61" s="99">
        <v>1</v>
      </c>
      <c r="D61" s="152">
        <v>175</v>
      </c>
      <c r="E61" s="152"/>
      <c r="F61" s="105">
        <f t="shared" si="10"/>
        <v>175</v>
      </c>
      <c r="G61" s="100" t="s">
        <v>14</v>
      </c>
      <c r="I61" s="70">
        <v>55</v>
      </c>
      <c r="J61" s="70">
        <f t="shared" si="4"/>
        <v>55</v>
      </c>
    </row>
    <row r="62" spans="1:12" s="70" customFormat="1" x14ac:dyDescent="0.25">
      <c r="A62" s="102"/>
      <c r="B62" s="101"/>
      <c r="C62" s="99"/>
      <c r="D62" s="152"/>
      <c r="E62" s="152"/>
      <c r="F62" s="105"/>
      <c r="G62" s="100"/>
      <c r="I62" s="132"/>
    </row>
    <row r="63" spans="1:12" s="46" customFormat="1" ht="16.5" x14ac:dyDescent="0.35">
      <c r="A63" s="51"/>
      <c r="B63" s="47"/>
      <c r="C63" s="55" t="s">
        <v>23</v>
      </c>
      <c r="D63" s="152"/>
      <c r="E63" s="152"/>
      <c r="F63" s="55">
        <f>SUM(F26:F62)</f>
        <v>4525</v>
      </c>
      <c r="G63" s="58" t="s">
        <v>14</v>
      </c>
      <c r="J63" s="140">
        <f>SUM(J27:J62)</f>
        <v>2050</v>
      </c>
      <c r="K63" s="70" t="s">
        <v>74</v>
      </c>
    </row>
    <row r="64" spans="1:12" x14ac:dyDescent="0.25">
      <c r="A64" s="22"/>
      <c r="B64" s="23"/>
      <c r="C64" s="24"/>
      <c r="D64" s="157"/>
      <c r="E64" s="157"/>
      <c r="F64" s="25"/>
      <c r="G64" s="26"/>
    </row>
    <row r="65" spans="1:7" x14ac:dyDescent="0.25">
      <c r="B65" s="27"/>
      <c r="D65" s="158"/>
      <c r="E65" s="158"/>
    </row>
    <row r="66" spans="1:7" ht="15.75" x14ac:dyDescent="0.25">
      <c r="A66" s="28" t="s">
        <v>15</v>
      </c>
      <c r="B66" s="29" t="s">
        <v>16</v>
      </c>
      <c r="C66" s="28" t="s">
        <v>13</v>
      </c>
      <c r="D66" s="27"/>
      <c r="E66" s="30"/>
      <c r="F66" s="31"/>
      <c r="G66" s="32"/>
    </row>
    <row r="67" spans="1:7" ht="16.5" x14ac:dyDescent="0.35">
      <c r="A67" s="33"/>
      <c r="B67" s="34"/>
      <c r="C67" s="35"/>
      <c r="D67" s="36"/>
      <c r="E67" s="37" t="s">
        <v>17</v>
      </c>
      <c r="F67" s="38"/>
      <c r="G67" s="39"/>
    </row>
    <row r="68" spans="1:7" x14ac:dyDescent="0.25">
      <c r="A68" s="40"/>
      <c r="B68" s="41"/>
      <c r="C68" s="42"/>
      <c r="D68" s="36"/>
      <c r="E68" s="40"/>
      <c r="F68" s="43"/>
      <c r="G68" s="42"/>
    </row>
    <row r="69" spans="1:7" x14ac:dyDescent="0.25">
      <c r="D69" s="27"/>
    </row>
    <row r="71" spans="1:7" x14ac:dyDescent="0.25">
      <c r="A71" s="44" t="s">
        <v>18</v>
      </c>
      <c r="C71" t="s">
        <v>19</v>
      </c>
      <c r="F71" s="44" t="s">
        <v>172</v>
      </c>
    </row>
    <row r="73" spans="1:7" x14ac:dyDescent="0.25">
      <c r="C73" t="s">
        <v>21</v>
      </c>
    </row>
  </sheetData>
  <mergeCells count="43">
    <mergeCell ref="D32:E32"/>
    <mergeCell ref="D34:E34"/>
    <mergeCell ref="D35:E35"/>
    <mergeCell ref="D36:E36"/>
    <mergeCell ref="D58:E58"/>
    <mergeCell ref="D48:E48"/>
    <mergeCell ref="D49:E49"/>
    <mergeCell ref="D51:E51"/>
    <mergeCell ref="D52:E52"/>
    <mergeCell ref="D53:E53"/>
    <mergeCell ref="D33:E33"/>
    <mergeCell ref="D46:E46"/>
    <mergeCell ref="D65:E65"/>
    <mergeCell ref="D63:E63"/>
    <mergeCell ref="D64:E64"/>
    <mergeCell ref="D41:E41"/>
    <mergeCell ref="D43:E43"/>
    <mergeCell ref="D50:E50"/>
    <mergeCell ref="D62:E62"/>
    <mergeCell ref="D47:E47"/>
    <mergeCell ref="D59:E59"/>
    <mergeCell ref="D60:E60"/>
    <mergeCell ref="D61:E61"/>
    <mergeCell ref="D55:E55"/>
    <mergeCell ref="D56:E56"/>
    <mergeCell ref="D57:E57"/>
    <mergeCell ref="D54:E54"/>
    <mergeCell ref="D30:E30"/>
    <mergeCell ref="D44:E44"/>
    <mergeCell ref="D45:E45"/>
    <mergeCell ref="A24:B24"/>
    <mergeCell ref="D24:E24"/>
    <mergeCell ref="D25:E25"/>
    <mergeCell ref="D29:E29"/>
    <mergeCell ref="D26:E26"/>
    <mergeCell ref="D27:E27"/>
    <mergeCell ref="D28:E28"/>
    <mergeCell ref="D31:E31"/>
    <mergeCell ref="D42:E42"/>
    <mergeCell ref="D40:E40"/>
    <mergeCell ref="D37:E37"/>
    <mergeCell ref="D39:E39"/>
    <mergeCell ref="D38:E3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M73"/>
  <sheetViews>
    <sheetView topLeftCell="A16" zoomScale="80" zoomScaleNormal="80" workbookViewId="0">
      <selection activeCell="A21" sqref="A21"/>
    </sheetView>
  </sheetViews>
  <sheetFormatPr baseColWidth="10" defaultColWidth="8.85546875" defaultRowHeight="15" x14ac:dyDescent="0.25"/>
  <cols>
    <col min="1" max="1" width="24" style="70" customWidth="1"/>
    <col min="2" max="2" width="22.85546875" style="70" customWidth="1"/>
    <col min="3" max="3" width="13.7109375" style="70" customWidth="1"/>
    <col min="4" max="4" width="0.85546875" style="70" customWidth="1"/>
    <col min="5" max="5" width="18.7109375" style="70" customWidth="1"/>
    <col min="6" max="6" width="15.7109375" style="70" customWidth="1"/>
    <col min="7" max="7" width="13.7109375" style="70" customWidth="1"/>
    <col min="8" max="8" width="8.85546875" style="70"/>
    <col min="9" max="9" width="8.5703125" style="70" customWidth="1"/>
    <col min="10" max="16384" width="8.85546875" style="70"/>
  </cols>
  <sheetData>
    <row r="4" spans="1:7" ht="15.75" thickBot="1" x14ac:dyDescent="0.3"/>
    <row r="5" spans="1:7" x14ac:dyDescent="0.25">
      <c r="E5" s="71"/>
      <c r="F5" s="72"/>
      <c r="G5" s="73"/>
    </row>
    <row r="6" spans="1:7" ht="18.75" x14ac:dyDescent="0.3">
      <c r="E6" s="145" t="s">
        <v>180</v>
      </c>
      <c r="F6" s="144"/>
      <c r="G6" s="75"/>
    </row>
    <row r="7" spans="1:7" ht="18" x14ac:dyDescent="0.25">
      <c r="E7" s="76"/>
      <c r="F7" s="77"/>
      <c r="G7" s="78"/>
    </row>
    <row r="8" spans="1:7" ht="18" x14ac:dyDescent="0.25">
      <c r="A8" s="79" t="s">
        <v>0</v>
      </c>
      <c r="E8" s="74"/>
      <c r="F8" s="80" t="s">
        <v>181</v>
      </c>
      <c r="G8" s="75"/>
    </row>
    <row r="9" spans="1:7" ht="18" x14ac:dyDescent="0.25">
      <c r="A9" s="79" t="s">
        <v>175</v>
      </c>
      <c r="E9" s="76"/>
      <c r="F9" s="81"/>
      <c r="G9" s="75"/>
    </row>
    <row r="10" spans="1:7" ht="18" x14ac:dyDescent="0.25">
      <c r="A10" s="79"/>
      <c r="E10" s="74"/>
      <c r="F10" s="80" t="s">
        <v>182</v>
      </c>
      <c r="G10" s="75"/>
    </row>
    <row r="11" spans="1:7" ht="16.5" thickBot="1" x14ac:dyDescent="0.3">
      <c r="A11" s="82" t="s">
        <v>1</v>
      </c>
      <c r="E11" s="83"/>
      <c r="F11" s="84"/>
      <c r="G11" s="85"/>
    </row>
    <row r="12" spans="1:7" x14ac:dyDescent="0.25">
      <c r="A12" s="82" t="s">
        <v>176</v>
      </c>
    </row>
    <row r="13" spans="1:7" x14ac:dyDescent="0.25">
      <c r="A13" s="82" t="s">
        <v>177</v>
      </c>
    </row>
    <row r="15" spans="1:7" x14ac:dyDescent="0.25">
      <c r="E15" s="129"/>
    </row>
    <row r="20" spans="1:10" x14ac:dyDescent="0.25">
      <c r="A20" s="86" t="s">
        <v>2</v>
      </c>
      <c r="E20" s="86" t="s">
        <v>3</v>
      </c>
      <c r="F20" s="86" t="s">
        <v>4</v>
      </c>
      <c r="G20" s="86" t="s">
        <v>5</v>
      </c>
    </row>
    <row r="21" spans="1:10" x14ac:dyDescent="0.25">
      <c r="A21" s="87" t="s">
        <v>222</v>
      </c>
      <c r="E21" s="86" t="s">
        <v>6</v>
      </c>
      <c r="F21" s="88">
        <v>44481</v>
      </c>
      <c r="G21" s="89" t="s">
        <v>7</v>
      </c>
    </row>
    <row r="22" spans="1:10" x14ac:dyDescent="0.25">
      <c r="A22" s="90" t="s">
        <v>8</v>
      </c>
    </row>
    <row r="23" spans="1:10" x14ac:dyDescent="0.25">
      <c r="A23" s="91"/>
    </row>
    <row r="24" spans="1:10" ht="15.75" x14ac:dyDescent="0.25">
      <c r="A24" s="153" t="s">
        <v>9</v>
      </c>
      <c r="B24" s="154"/>
      <c r="C24" s="92" t="s">
        <v>10</v>
      </c>
      <c r="D24" s="153" t="s">
        <v>11</v>
      </c>
      <c r="E24" s="154"/>
      <c r="F24" s="93" t="s">
        <v>12</v>
      </c>
      <c r="G24" s="94" t="s">
        <v>13</v>
      </c>
    </row>
    <row r="25" spans="1:10" x14ac:dyDescent="0.25">
      <c r="A25" s="95"/>
      <c r="B25" s="96"/>
      <c r="C25" s="97"/>
      <c r="D25" s="155"/>
      <c r="E25" s="155"/>
      <c r="F25" s="97"/>
      <c r="G25" s="98"/>
    </row>
    <row r="26" spans="1:10" ht="15.75" customHeight="1" x14ac:dyDescent="0.25">
      <c r="A26" s="104" t="s">
        <v>192</v>
      </c>
      <c r="B26" s="101"/>
      <c r="C26" s="99"/>
      <c r="D26" s="152"/>
      <c r="E26" s="152"/>
      <c r="F26" s="103"/>
      <c r="G26" s="100"/>
    </row>
    <row r="27" spans="1:10" ht="14.45" customHeight="1" x14ac:dyDescent="0.25">
      <c r="A27" s="102" t="s">
        <v>69</v>
      </c>
      <c r="B27" s="101"/>
      <c r="C27" s="99">
        <v>1</v>
      </c>
      <c r="D27" s="152">
        <v>75</v>
      </c>
      <c r="E27" s="152"/>
      <c r="F27" s="105">
        <f>C27*D27</f>
        <v>75</v>
      </c>
      <c r="G27" s="100" t="s">
        <v>14</v>
      </c>
      <c r="I27" s="70">
        <v>30</v>
      </c>
      <c r="J27" s="70">
        <f>C27*I27</f>
        <v>30</v>
      </c>
    </row>
    <row r="28" spans="1:10" x14ac:dyDescent="0.25">
      <c r="A28" s="102" t="s">
        <v>79</v>
      </c>
      <c r="B28" s="101"/>
      <c r="C28" s="99">
        <v>1</v>
      </c>
      <c r="D28" s="152">
        <v>140</v>
      </c>
      <c r="E28" s="152"/>
      <c r="F28" s="103">
        <f t="shared" ref="F28" si="0">C28*D28</f>
        <v>140</v>
      </c>
      <c r="G28" s="100" t="s">
        <v>14</v>
      </c>
      <c r="I28" s="70">
        <v>25</v>
      </c>
      <c r="J28" s="70">
        <f>C28*I28</f>
        <v>25</v>
      </c>
    </row>
    <row r="29" spans="1:10" ht="14.45" customHeight="1" x14ac:dyDescent="0.25">
      <c r="A29" s="102"/>
      <c r="B29" s="101"/>
      <c r="C29" s="99"/>
      <c r="D29" s="152"/>
      <c r="E29" s="152"/>
      <c r="F29" s="105"/>
      <c r="G29" s="100"/>
    </row>
    <row r="30" spans="1:10" ht="15.75" customHeight="1" x14ac:dyDescent="0.25">
      <c r="A30" s="104" t="s">
        <v>142</v>
      </c>
      <c r="B30" s="101"/>
      <c r="C30" s="99"/>
      <c r="D30" s="152"/>
      <c r="E30" s="152"/>
      <c r="F30" s="103"/>
      <c r="G30" s="100"/>
    </row>
    <row r="31" spans="1:10" ht="14.45" customHeight="1" x14ac:dyDescent="0.25">
      <c r="A31" s="102" t="s">
        <v>69</v>
      </c>
      <c r="B31" s="101"/>
      <c r="C31" s="99">
        <v>1</v>
      </c>
      <c r="D31" s="152">
        <v>75</v>
      </c>
      <c r="E31" s="152"/>
      <c r="F31" s="105">
        <f>C31*D31</f>
        <v>75</v>
      </c>
      <c r="G31" s="100" t="s">
        <v>14</v>
      </c>
      <c r="I31" s="70">
        <v>30</v>
      </c>
      <c r="J31" s="70">
        <f>C31*I31</f>
        <v>30</v>
      </c>
    </row>
    <row r="32" spans="1:10" x14ac:dyDescent="0.25">
      <c r="A32" s="102" t="s">
        <v>79</v>
      </c>
      <c r="B32" s="101"/>
      <c r="C32" s="99">
        <v>1</v>
      </c>
      <c r="D32" s="152">
        <v>140</v>
      </c>
      <c r="E32" s="152"/>
      <c r="F32" s="103">
        <f t="shared" ref="F32" si="1">C32*D32</f>
        <v>140</v>
      </c>
      <c r="G32" s="100" t="s">
        <v>14</v>
      </c>
      <c r="I32" s="70">
        <v>25</v>
      </c>
      <c r="J32" s="70">
        <f>C32*I32</f>
        <v>25</v>
      </c>
    </row>
    <row r="33" spans="1:13" ht="15.75" customHeight="1" x14ac:dyDescent="0.25">
      <c r="A33" s="102"/>
      <c r="B33" s="101"/>
      <c r="C33" s="99"/>
      <c r="D33" s="152"/>
      <c r="E33" s="152"/>
      <c r="F33" s="105"/>
      <c r="G33" s="100"/>
    </row>
    <row r="34" spans="1:13" ht="14.45" customHeight="1" x14ac:dyDescent="0.25">
      <c r="A34" s="104" t="s">
        <v>193</v>
      </c>
      <c r="B34" s="101"/>
      <c r="C34" s="99"/>
      <c r="D34" s="152"/>
      <c r="E34" s="152"/>
      <c r="F34" s="103"/>
      <c r="G34" s="100"/>
      <c r="I34" s="132"/>
    </row>
    <row r="35" spans="1:13" ht="15.75" customHeight="1" x14ac:dyDescent="0.25">
      <c r="A35" s="102" t="s">
        <v>70</v>
      </c>
      <c r="B35" s="101"/>
      <c r="C35" s="99">
        <v>1</v>
      </c>
      <c r="D35" s="152">
        <v>114</v>
      </c>
      <c r="E35" s="152"/>
      <c r="F35" s="105">
        <f>C35*D35</f>
        <v>114</v>
      </c>
      <c r="G35" s="100" t="s">
        <v>14</v>
      </c>
      <c r="I35" s="70">
        <v>30</v>
      </c>
      <c r="J35" s="70">
        <f>C35*I35</f>
        <v>30</v>
      </c>
    </row>
    <row r="36" spans="1:13" x14ac:dyDescent="0.25">
      <c r="A36" s="102" t="s">
        <v>161</v>
      </c>
      <c r="B36" s="101"/>
      <c r="C36" s="99">
        <v>3</v>
      </c>
      <c r="D36" s="152">
        <v>142</v>
      </c>
      <c r="E36" s="152"/>
      <c r="F36" s="105">
        <f>C36*D36</f>
        <v>426</v>
      </c>
      <c r="G36" s="100" t="s">
        <v>14</v>
      </c>
      <c r="I36" s="70">
        <v>50</v>
      </c>
      <c r="J36" s="70">
        <f>C36*I36</f>
        <v>150</v>
      </c>
    </row>
    <row r="37" spans="1:13" ht="14.45" customHeight="1" x14ac:dyDescent="0.25">
      <c r="A37" s="102" t="s">
        <v>173</v>
      </c>
      <c r="B37" s="101"/>
      <c r="C37" s="99">
        <v>1</v>
      </c>
      <c r="D37" s="152">
        <v>315</v>
      </c>
      <c r="E37" s="152"/>
      <c r="F37" s="105">
        <f>C37*D37</f>
        <v>315</v>
      </c>
      <c r="G37" s="100" t="s">
        <v>14</v>
      </c>
      <c r="I37" s="70">
        <v>270</v>
      </c>
      <c r="J37" s="70">
        <f>C37*I37</f>
        <v>270</v>
      </c>
    </row>
    <row r="38" spans="1:13" ht="14.45" customHeight="1" x14ac:dyDescent="0.25">
      <c r="A38" s="102" t="s">
        <v>188</v>
      </c>
      <c r="B38" s="101"/>
      <c r="C38" s="147">
        <v>2</v>
      </c>
      <c r="D38" s="152">
        <v>95</v>
      </c>
      <c r="E38" s="152"/>
      <c r="F38" s="105">
        <f t="shared" ref="F38" si="2">C38*D38</f>
        <v>190</v>
      </c>
      <c r="G38" s="100" t="s">
        <v>14</v>
      </c>
      <c r="I38" s="70">
        <v>15</v>
      </c>
      <c r="J38" s="70">
        <f t="shared" ref="J38" si="3">C38*I38</f>
        <v>30</v>
      </c>
    </row>
    <row r="39" spans="1:13" x14ac:dyDescent="0.25">
      <c r="A39" s="102"/>
      <c r="B39" s="101"/>
      <c r="C39" s="99"/>
      <c r="D39" s="152"/>
      <c r="E39" s="152"/>
      <c r="F39" s="105"/>
      <c r="G39" s="100"/>
    </row>
    <row r="40" spans="1:13" x14ac:dyDescent="0.25">
      <c r="A40" s="104" t="s">
        <v>194</v>
      </c>
      <c r="B40" s="101"/>
      <c r="C40" s="99"/>
      <c r="D40" s="152"/>
      <c r="E40" s="152"/>
      <c r="F40" s="103"/>
      <c r="G40" s="100"/>
    </row>
    <row r="41" spans="1:13" ht="14.45" customHeight="1" x14ac:dyDescent="0.25">
      <c r="A41" s="102" t="s">
        <v>69</v>
      </c>
      <c r="B41" s="101"/>
      <c r="C41" s="99">
        <v>3</v>
      </c>
      <c r="D41" s="152">
        <v>75</v>
      </c>
      <c r="E41" s="152"/>
      <c r="F41" s="105">
        <f>C41*D41</f>
        <v>225</v>
      </c>
      <c r="G41" s="100" t="s">
        <v>14</v>
      </c>
      <c r="I41" s="70">
        <v>30</v>
      </c>
      <c r="J41" s="70">
        <f t="shared" ref="J41:J44" si="4">C41*I41</f>
        <v>90</v>
      </c>
    </row>
    <row r="42" spans="1:13" x14ac:dyDescent="0.25">
      <c r="A42" s="102" t="s">
        <v>161</v>
      </c>
      <c r="B42" s="101"/>
      <c r="C42" s="99">
        <v>2</v>
      </c>
      <c r="D42" s="152">
        <v>142</v>
      </c>
      <c r="E42" s="152"/>
      <c r="F42" s="105">
        <f>C42*D42</f>
        <v>284</v>
      </c>
      <c r="G42" s="100" t="s">
        <v>14</v>
      </c>
      <c r="I42" s="70">
        <v>50</v>
      </c>
      <c r="J42" s="70">
        <f>C42*I42</f>
        <v>100</v>
      </c>
    </row>
    <row r="43" spans="1:13" x14ac:dyDescent="0.25">
      <c r="A43" s="102" t="s">
        <v>60</v>
      </c>
      <c r="B43" s="101"/>
      <c r="C43" s="99">
        <v>1</v>
      </c>
      <c r="D43" s="152">
        <v>75</v>
      </c>
      <c r="E43" s="152"/>
      <c r="F43" s="105">
        <f>C43*D43</f>
        <v>75</v>
      </c>
      <c r="G43" s="100" t="s">
        <v>14</v>
      </c>
      <c r="I43" s="70">
        <v>35</v>
      </c>
      <c r="J43" s="70">
        <f t="shared" si="4"/>
        <v>35</v>
      </c>
    </row>
    <row r="44" spans="1:13" x14ac:dyDescent="0.25">
      <c r="A44" s="102" t="s">
        <v>157</v>
      </c>
      <c r="B44" s="101"/>
      <c r="C44" s="99">
        <v>1</v>
      </c>
      <c r="D44" s="152">
        <v>65</v>
      </c>
      <c r="E44" s="152"/>
      <c r="F44" s="105">
        <f>C44*D44</f>
        <v>65</v>
      </c>
      <c r="G44" s="100" t="s">
        <v>14</v>
      </c>
      <c r="I44" s="70">
        <v>30</v>
      </c>
      <c r="J44" s="70">
        <f t="shared" si="4"/>
        <v>30</v>
      </c>
    </row>
    <row r="45" spans="1:13" x14ac:dyDescent="0.25">
      <c r="A45" s="63"/>
      <c r="B45" s="101"/>
      <c r="C45" s="99"/>
      <c r="D45" s="152"/>
      <c r="E45" s="152"/>
      <c r="F45" s="105"/>
      <c r="G45" s="100"/>
      <c r="I45" s="64"/>
      <c r="J45" s="64"/>
      <c r="L45" s="152"/>
      <c r="M45" s="152"/>
    </row>
    <row r="46" spans="1:13" s="65" customFormat="1" ht="14.45" customHeight="1" x14ac:dyDescent="0.25">
      <c r="A46" s="104" t="s">
        <v>195</v>
      </c>
      <c r="B46" s="101"/>
      <c r="C46" s="99"/>
      <c r="D46" s="152"/>
      <c r="E46" s="152"/>
      <c r="F46" s="103"/>
      <c r="G46" s="100"/>
    </row>
    <row r="47" spans="1:13" ht="15.75" customHeight="1" x14ac:dyDescent="0.25">
      <c r="A47" s="102" t="s">
        <v>70</v>
      </c>
      <c r="B47" s="101"/>
      <c r="C47" s="99">
        <v>2</v>
      </c>
      <c r="D47" s="152">
        <v>114</v>
      </c>
      <c r="E47" s="152"/>
      <c r="F47" s="105">
        <f>C47*D47</f>
        <v>228</v>
      </c>
      <c r="G47" s="100" t="s">
        <v>14</v>
      </c>
      <c r="I47" s="70">
        <v>30</v>
      </c>
      <c r="J47" s="70">
        <f>C47*I47</f>
        <v>60</v>
      </c>
    </row>
    <row r="48" spans="1:13" x14ac:dyDescent="0.25">
      <c r="A48" s="102" t="s">
        <v>81</v>
      </c>
      <c r="B48" s="146"/>
      <c r="C48" s="147">
        <v>2</v>
      </c>
      <c r="D48" s="152">
        <v>65</v>
      </c>
      <c r="E48" s="152"/>
      <c r="F48" s="148">
        <f>C48*D48</f>
        <v>130</v>
      </c>
      <c r="G48" s="100" t="s">
        <v>14</v>
      </c>
      <c r="I48" s="70">
        <v>35</v>
      </c>
      <c r="J48" s="70">
        <f t="shared" ref="J48" si="5">C48*I48</f>
        <v>70</v>
      </c>
    </row>
    <row r="49" spans="1:13" ht="14.45" customHeight="1" x14ac:dyDescent="0.25">
      <c r="A49" s="102" t="s">
        <v>188</v>
      </c>
      <c r="B49" s="101"/>
      <c r="C49" s="147">
        <v>2</v>
      </c>
      <c r="D49" s="152">
        <v>95</v>
      </c>
      <c r="E49" s="152"/>
      <c r="F49" s="105">
        <f t="shared" ref="F49" si="6">C49*D49</f>
        <v>190</v>
      </c>
      <c r="G49" s="100" t="s">
        <v>14</v>
      </c>
      <c r="I49" s="70">
        <v>15</v>
      </c>
      <c r="J49" s="70">
        <f t="shared" ref="J49:J50" si="7">C49*I49</f>
        <v>30</v>
      </c>
    </row>
    <row r="50" spans="1:13" x14ac:dyDescent="0.25">
      <c r="A50" s="102" t="s">
        <v>196</v>
      </c>
      <c r="B50" s="146"/>
      <c r="C50" s="147">
        <v>1</v>
      </c>
      <c r="D50" s="152">
        <v>65</v>
      </c>
      <c r="E50" s="152"/>
      <c r="F50" s="148">
        <f>C50*D50</f>
        <v>65</v>
      </c>
      <c r="G50" s="100" t="s">
        <v>14</v>
      </c>
      <c r="I50" s="70">
        <v>35</v>
      </c>
      <c r="J50" s="70">
        <f t="shared" si="7"/>
        <v>35</v>
      </c>
    </row>
    <row r="51" spans="1:13" ht="14.45" customHeight="1" x14ac:dyDescent="0.25">
      <c r="A51" s="104"/>
      <c r="B51" s="101"/>
      <c r="C51" s="99"/>
      <c r="D51" s="152"/>
      <c r="E51" s="152"/>
      <c r="F51" s="103"/>
      <c r="G51" s="100"/>
      <c r="I51" s="132"/>
    </row>
    <row r="52" spans="1:13" ht="15.75" customHeight="1" x14ac:dyDescent="0.25">
      <c r="A52" s="104" t="s">
        <v>197</v>
      </c>
      <c r="B52" s="101"/>
      <c r="C52" s="99"/>
      <c r="D52" s="152"/>
      <c r="E52" s="152"/>
      <c r="F52" s="105"/>
      <c r="G52" s="100"/>
    </row>
    <row r="53" spans="1:13" ht="15.75" customHeight="1" x14ac:dyDescent="0.25">
      <c r="A53" s="102" t="s">
        <v>70</v>
      </c>
      <c r="B53" s="101"/>
      <c r="C53" s="99">
        <v>1</v>
      </c>
      <c r="D53" s="152">
        <v>114</v>
      </c>
      <c r="E53" s="152"/>
      <c r="F53" s="105">
        <f>C53*D53</f>
        <v>114</v>
      </c>
      <c r="G53" s="100" t="s">
        <v>14</v>
      </c>
      <c r="I53" s="70">
        <v>30</v>
      </c>
      <c r="J53" s="70">
        <f>C53*I53</f>
        <v>30</v>
      </c>
    </row>
    <row r="54" spans="1:13" x14ac:dyDescent="0.25">
      <c r="A54" s="102" t="s">
        <v>161</v>
      </c>
      <c r="B54" s="101"/>
      <c r="C54" s="99">
        <v>1</v>
      </c>
      <c r="D54" s="152">
        <v>142</v>
      </c>
      <c r="E54" s="152"/>
      <c r="F54" s="105">
        <f>C54*D54</f>
        <v>142</v>
      </c>
      <c r="G54" s="100" t="s">
        <v>14</v>
      </c>
      <c r="I54" s="70">
        <v>50</v>
      </c>
      <c r="J54" s="70">
        <f>C54*I54</f>
        <v>50</v>
      </c>
    </row>
    <row r="55" spans="1:13" ht="14.45" customHeight="1" x14ac:dyDescent="0.25">
      <c r="A55" s="102" t="s">
        <v>173</v>
      </c>
      <c r="B55" s="101"/>
      <c r="C55" s="99">
        <v>1</v>
      </c>
      <c r="D55" s="152">
        <v>315</v>
      </c>
      <c r="E55" s="152"/>
      <c r="F55" s="105">
        <f>C55*D55</f>
        <v>315</v>
      </c>
      <c r="G55" s="100" t="s">
        <v>14</v>
      </c>
      <c r="I55" s="70">
        <v>270</v>
      </c>
      <c r="J55" s="70">
        <f>C55*I55</f>
        <v>270</v>
      </c>
    </row>
    <row r="56" spans="1:13" x14ac:dyDescent="0.25">
      <c r="A56" s="63"/>
      <c r="B56" s="101"/>
      <c r="C56" s="99"/>
      <c r="D56" s="152"/>
      <c r="E56" s="152"/>
      <c r="F56" s="105"/>
      <c r="G56" s="100"/>
      <c r="I56" s="64"/>
      <c r="J56" s="64"/>
      <c r="L56" s="152"/>
      <c r="M56" s="152"/>
    </row>
    <row r="57" spans="1:13" ht="14.45" customHeight="1" x14ac:dyDescent="0.25">
      <c r="A57" s="102"/>
      <c r="B57" s="101"/>
      <c r="C57" s="99"/>
      <c r="D57" s="152"/>
      <c r="E57" s="152"/>
      <c r="F57" s="105"/>
      <c r="G57" s="100"/>
    </row>
    <row r="58" spans="1:13" ht="15.75" customHeight="1" x14ac:dyDescent="0.25">
      <c r="A58" s="102"/>
      <c r="B58" s="101"/>
      <c r="C58" s="99"/>
      <c r="D58" s="152"/>
      <c r="E58" s="152"/>
      <c r="F58" s="105"/>
      <c r="G58" s="100"/>
    </row>
    <row r="59" spans="1:13" x14ac:dyDescent="0.25">
      <c r="A59" s="102"/>
      <c r="B59" s="101"/>
      <c r="C59" s="99"/>
      <c r="D59" s="152"/>
      <c r="E59" s="152"/>
      <c r="F59" s="105"/>
      <c r="G59" s="100"/>
    </row>
    <row r="60" spans="1:13" x14ac:dyDescent="0.25">
      <c r="A60" s="104"/>
      <c r="B60" s="101"/>
      <c r="C60" s="99"/>
      <c r="D60" s="152"/>
      <c r="E60" s="152"/>
      <c r="F60" s="103"/>
      <c r="G60" s="100"/>
    </row>
    <row r="61" spans="1:13" x14ac:dyDescent="0.25">
      <c r="A61" s="63"/>
      <c r="B61" s="101"/>
      <c r="C61" s="99"/>
      <c r="D61" s="152"/>
      <c r="E61" s="152"/>
      <c r="F61" s="105"/>
      <c r="G61" s="100"/>
      <c r="I61" s="64"/>
      <c r="J61" s="64"/>
      <c r="L61" s="152"/>
      <c r="M61" s="152"/>
    </row>
    <row r="62" spans="1:13" x14ac:dyDescent="0.25">
      <c r="A62" s="102"/>
      <c r="B62" s="101"/>
      <c r="C62" s="99"/>
      <c r="D62" s="152"/>
      <c r="E62" s="152"/>
      <c r="F62" s="105"/>
      <c r="G62" s="100"/>
    </row>
    <row r="63" spans="1:13" ht="16.5" x14ac:dyDescent="0.35">
      <c r="A63" s="102"/>
      <c r="B63" s="81"/>
      <c r="C63" s="130" t="s">
        <v>110</v>
      </c>
      <c r="D63" s="152"/>
      <c r="E63" s="152"/>
      <c r="F63" s="130">
        <f>SUM(F26:F62)</f>
        <v>3308</v>
      </c>
      <c r="G63" s="131" t="s">
        <v>14</v>
      </c>
      <c r="J63" s="140">
        <f>SUM(J24:J62)</f>
        <v>1390</v>
      </c>
      <c r="K63" s="70" t="s">
        <v>74</v>
      </c>
    </row>
    <row r="64" spans="1:13" x14ac:dyDescent="0.25">
      <c r="A64" s="106"/>
      <c r="B64" s="107"/>
      <c r="C64" s="108"/>
      <c r="D64" s="157"/>
      <c r="E64" s="157"/>
      <c r="F64" s="109"/>
      <c r="G64" s="110"/>
    </row>
    <row r="65" spans="1:7" x14ac:dyDescent="0.25">
      <c r="B65" s="111"/>
      <c r="D65" s="158"/>
      <c r="E65" s="158"/>
    </row>
    <row r="66" spans="1:7" ht="15.75" x14ac:dyDescent="0.25">
      <c r="A66" s="112" t="s">
        <v>15</v>
      </c>
      <c r="B66" s="113" t="s">
        <v>16</v>
      </c>
      <c r="C66" s="112" t="s">
        <v>13</v>
      </c>
      <c r="D66" s="111"/>
      <c r="E66" s="114"/>
      <c r="F66" s="115"/>
      <c r="G66" s="116"/>
    </row>
    <row r="67" spans="1:7" ht="16.5" x14ac:dyDescent="0.35">
      <c r="A67" s="117"/>
      <c r="B67" s="118"/>
      <c r="C67" s="119"/>
      <c r="D67" s="120"/>
      <c r="E67" s="121" t="s">
        <v>17</v>
      </c>
      <c r="F67" s="122"/>
      <c r="G67" s="123"/>
    </row>
    <row r="68" spans="1:7" x14ac:dyDescent="0.25">
      <c r="A68" s="124"/>
      <c r="B68" s="125"/>
      <c r="C68" s="126"/>
      <c r="D68" s="120"/>
      <c r="E68" s="124"/>
      <c r="F68" s="127"/>
      <c r="G68" s="126"/>
    </row>
    <row r="69" spans="1:7" x14ac:dyDescent="0.25">
      <c r="D69" s="111"/>
    </row>
    <row r="71" spans="1:7" x14ac:dyDescent="0.25">
      <c r="A71" s="128" t="s">
        <v>18</v>
      </c>
      <c r="C71" s="70" t="s">
        <v>19</v>
      </c>
      <c r="F71" s="128" t="s">
        <v>172</v>
      </c>
    </row>
    <row r="73" spans="1:7" x14ac:dyDescent="0.25">
      <c r="C73" s="70" t="s">
        <v>21</v>
      </c>
    </row>
  </sheetData>
  <mergeCells count="46">
    <mergeCell ref="L56:M56"/>
    <mergeCell ref="D60:E60"/>
    <mergeCell ref="L61:M61"/>
    <mergeCell ref="L45:M45"/>
    <mergeCell ref="D42:E42"/>
    <mergeCell ref="D51:E51"/>
    <mergeCell ref="D52:E52"/>
    <mergeCell ref="D54:E54"/>
    <mergeCell ref="D53:E53"/>
    <mergeCell ref="A24:B24"/>
    <mergeCell ref="D24:E24"/>
    <mergeCell ref="D25:E25"/>
    <mergeCell ref="D26:E26"/>
    <mergeCell ref="D27:E27"/>
    <mergeCell ref="D65:E65"/>
    <mergeCell ref="D30:E30"/>
    <mergeCell ref="D40:E40"/>
    <mergeCell ref="D44:E44"/>
    <mergeCell ref="D32:E32"/>
    <mergeCell ref="D62:E62"/>
    <mergeCell ref="D63:E63"/>
    <mergeCell ref="D64:E64"/>
    <mergeCell ref="D39:E39"/>
    <mergeCell ref="D33:E33"/>
    <mergeCell ref="D41:E41"/>
    <mergeCell ref="D43:E43"/>
    <mergeCell ref="D45:E45"/>
    <mergeCell ref="D36:E36"/>
    <mergeCell ref="D35:E35"/>
    <mergeCell ref="D59:E59"/>
    <mergeCell ref="D28:E28"/>
    <mergeCell ref="D58:E58"/>
    <mergeCell ref="D47:E47"/>
    <mergeCell ref="D61:E61"/>
    <mergeCell ref="D34:E34"/>
    <mergeCell ref="D48:E48"/>
    <mergeCell ref="D57:E57"/>
    <mergeCell ref="D49:E49"/>
    <mergeCell ref="D50:E50"/>
    <mergeCell ref="D29:E29"/>
    <mergeCell ref="D37:E37"/>
    <mergeCell ref="D46:E46"/>
    <mergeCell ref="D31:E31"/>
    <mergeCell ref="D38:E38"/>
    <mergeCell ref="D55:E55"/>
    <mergeCell ref="D56:E5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FA73-967B-4C80-BE57-694DD5B5E99A}">
  <sheetPr>
    <pageSetUpPr fitToPage="1"/>
  </sheetPr>
  <dimension ref="A4:N73"/>
  <sheetViews>
    <sheetView topLeftCell="A18" zoomScale="80" zoomScaleNormal="80" workbookViewId="0">
      <selection activeCell="A21" sqref="A21"/>
    </sheetView>
  </sheetViews>
  <sheetFormatPr baseColWidth="10" defaultColWidth="8.85546875" defaultRowHeight="15" x14ac:dyDescent="0.25"/>
  <cols>
    <col min="1" max="1" width="24" style="70" customWidth="1"/>
    <col min="2" max="2" width="22.85546875" style="70" customWidth="1"/>
    <col min="3" max="3" width="13.7109375" style="70" customWidth="1"/>
    <col min="4" max="4" width="0.85546875" style="70" customWidth="1"/>
    <col min="5" max="5" width="18.7109375" style="70" customWidth="1"/>
    <col min="6" max="6" width="15.7109375" style="70" customWidth="1"/>
    <col min="7" max="7" width="13.7109375" style="70" customWidth="1"/>
    <col min="8" max="8" width="8.85546875" style="70"/>
    <col min="9" max="9" width="8.5703125" style="70" customWidth="1"/>
    <col min="10" max="16384" width="8.85546875" style="70"/>
  </cols>
  <sheetData>
    <row r="4" spans="1:7" ht="15.75" thickBot="1" x14ac:dyDescent="0.3"/>
    <row r="5" spans="1:7" x14ac:dyDescent="0.25">
      <c r="E5" s="71"/>
      <c r="F5" s="72"/>
      <c r="G5" s="73"/>
    </row>
    <row r="6" spans="1:7" ht="18.75" x14ac:dyDescent="0.3">
      <c r="E6" s="145" t="s">
        <v>180</v>
      </c>
      <c r="F6" s="144"/>
      <c r="G6" s="75"/>
    </row>
    <row r="7" spans="1:7" ht="18" x14ac:dyDescent="0.25">
      <c r="E7" s="76"/>
      <c r="F7" s="77"/>
      <c r="G7" s="78"/>
    </row>
    <row r="8" spans="1:7" ht="18" x14ac:dyDescent="0.25">
      <c r="A8" s="79" t="s">
        <v>0</v>
      </c>
      <c r="E8" s="74"/>
      <c r="F8" s="80" t="s">
        <v>181</v>
      </c>
      <c r="G8" s="75"/>
    </row>
    <row r="9" spans="1:7" ht="18" x14ac:dyDescent="0.25">
      <c r="A9" s="79" t="s">
        <v>175</v>
      </c>
      <c r="E9" s="76"/>
      <c r="F9" s="81"/>
      <c r="G9" s="75"/>
    </row>
    <row r="10" spans="1:7" ht="18" x14ac:dyDescent="0.25">
      <c r="A10" s="79"/>
      <c r="E10" s="74"/>
      <c r="F10" s="80" t="s">
        <v>182</v>
      </c>
      <c r="G10" s="75"/>
    </row>
    <row r="11" spans="1:7" ht="16.5" thickBot="1" x14ac:dyDescent="0.3">
      <c r="A11" s="82" t="s">
        <v>1</v>
      </c>
      <c r="E11" s="83"/>
      <c r="F11" s="84"/>
      <c r="G11" s="85"/>
    </row>
    <row r="12" spans="1:7" x14ac:dyDescent="0.25">
      <c r="A12" s="82" t="s">
        <v>176</v>
      </c>
    </row>
    <row r="13" spans="1:7" x14ac:dyDescent="0.25">
      <c r="A13" s="82" t="s">
        <v>177</v>
      </c>
    </row>
    <row r="15" spans="1:7" x14ac:dyDescent="0.25">
      <c r="E15" s="129"/>
    </row>
    <row r="20" spans="1:10" x14ac:dyDescent="0.25">
      <c r="A20" s="86" t="s">
        <v>2</v>
      </c>
      <c r="E20" s="86" t="s">
        <v>3</v>
      </c>
      <c r="F20" s="86" t="s">
        <v>4</v>
      </c>
      <c r="G20" s="86" t="s">
        <v>5</v>
      </c>
    </row>
    <row r="21" spans="1:10" x14ac:dyDescent="0.25">
      <c r="A21" s="87" t="s">
        <v>223</v>
      </c>
      <c r="E21" s="86" t="s">
        <v>6</v>
      </c>
      <c r="F21" s="88">
        <v>44481</v>
      </c>
      <c r="G21" s="89" t="s">
        <v>7</v>
      </c>
    </row>
    <row r="22" spans="1:10" x14ac:dyDescent="0.25">
      <c r="A22" s="90" t="s">
        <v>8</v>
      </c>
    </row>
    <row r="23" spans="1:10" x14ac:dyDescent="0.25">
      <c r="A23" s="91"/>
    </row>
    <row r="24" spans="1:10" ht="15.75" x14ac:dyDescent="0.25">
      <c r="A24" s="153" t="s">
        <v>9</v>
      </c>
      <c r="B24" s="154"/>
      <c r="C24" s="92" t="s">
        <v>10</v>
      </c>
      <c r="D24" s="153" t="s">
        <v>11</v>
      </c>
      <c r="E24" s="154"/>
      <c r="F24" s="93" t="s">
        <v>12</v>
      </c>
      <c r="G24" s="94" t="s">
        <v>13</v>
      </c>
    </row>
    <row r="25" spans="1:10" x14ac:dyDescent="0.25">
      <c r="A25" s="95"/>
      <c r="B25" s="96"/>
      <c r="C25" s="97"/>
      <c r="D25" s="155"/>
      <c r="E25" s="155"/>
      <c r="F25" s="97"/>
      <c r="G25" s="98"/>
    </row>
    <row r="26" spans="1:10" ht="14.45" customHeight="1" x14ac:dyDescent="0.25">
      <c r="A26" s="104" t="s">
        <v>213</v>
      </c>
      <c r="B26" s="101"/>
      <c r="C26" s="99"/>
      <c r="D26" s="152"/>
      <c r="E26" s="152"/>
      <c r="F26" s="103"/>
      <c r="G26" s="100"/>
      <c r="I26" s="132"/>
    </row>
    <row r="27" spans="1:10" ht="15.75" customHeight="1" x14ac:dyDescent="0.25">
      <c r="A27" s="102" t="s">
        <v>70</v>
      </c>
      <c r="B27" s="101"/>
      <c r="C27" s="99">
        <v>1</v>
      </c>
      <c r="D27" s="152">
        <v>114</v>
      </c>
      <c r="E27" s="152"/>
      <c r="F27" s="105">
        <f>C27*D27</f>
        <v>114</v>
      </c>
      <c r="G27" s="100" t="s">
        <v>14</v>
      </c>
      <c r="I27" s="70">
        <v>30</v>
      </c>
      <c r="J27" s="70">
        <f>C27*I27</f>
        <v>30</v>
      </c>
    </row>
    <row r="28" spans="1:10" x14ac:dyDescent="0.25">
      <c r="A28" s="102" t="s">
        <v>161</v>
      </c>
      <c r="B28" s="101"/>
      <c r="C28" s="99">
        <v>2</v>
      </c>
      <c r="D28" s="152">
        <v>142</v>
      </c>
      <c r="E28" s="152"/>
      <c r="F28" s="105">
        <f>C28*D28</f>
        <v>284</v>
      </c>
      <c r="G28" s="100" t="s">
        <v>14</v>
      </c>
      <c r="I28" s="70">
        <v>50</v>
      </c>
      <c r="J28" s="70">
        <f>C28*I28</f>
        <v>100</v>
      </c>
    </row>
    <row r="29" spans="1:10" ht="14.45" customHeight="1" x14ac:dyDescent="0.25">
      <c r="A29" s="102" t="s">
        <v>173</v>
      </c>
      <c r="B29" s="101"/>
      <c r="C29" s="99">
        <v>1</v>
      </c>
      <c r="D29" s="152">
        <v>315</v>
      </c>
      <c r="E29" s="152"/>
      <c r="F29" s="105">
        <f>C29*D29</f>
        <v>315</v>
      </c>
      <c r="G29" s="100" t="s">
        <v>14</v>
      </c>
      <c r="I29" s="70">
        <v>270</v>
      </c>
      <c r="J29" s="70">
        <f>C29*I29</f>
        <v>270</v>
      </c>
    </row>
    <row r="30" spans="1:10" ht="14.45" customHeight="1" x14ac:dyDescent="0.25">
      <c r="A30" s="102" t="s">
        <v>188</v>
      </c>
      <c r="B30" s="101"/>
      <c r="C30" s="147">
        <v>2</v>
      </c>
      <c r="D30" s="152">
        <v>95</v>
      </c>
      <c r="E30" s="152"/>
      <c r="F30" s="105">
        <f t="shared" ref="F30" si="0">C30*D30</f>
        <v>190</v>
      </c>
      <c r="G30" s="100" t="s">
        <v>14</v>
      </c>
      <c r="I30" s="70">
        <v>15</v>
      </c>
      <c r="J30" s="70">
        <f t="shared" ref="J30" si="1">C30*I30</f>
        <v>30</v>
      </c>
    </row>
    <row r="31" spans="1:10" x14ac:dyDescent="0.25">
      <c r="A31" s="102"/>
      <c r="B31" s="146"/>
      <c r="C31" s="147"/>
      <c r="D31" s="152"/>
      <c r="E31" s="152"/>
      <c r="F31" s="148"/>
      <c r="G31" s="100"/>
    </row>
    <row r="32" spans="1:10" ht="14.45" customHeight="1" x14ac:dyDescent="0.25">
      <c r="A32" s="104" t="s">
        <v>214</v>
      </c>
      <c r="B32" s="101"/>
      <c r="C32" s="99"/>
      <c r="D32" s="152"/>
      <c r="E32" s="152"/>
      <c r="F32" s="103"/>
      <c r="G32" s="100"/>
      <c r="I32" s="132"/>
    </row>
    <row r="33" spans="1:14" ht="15.75" customHeight="1" x14ac:dyDescent="0.25">
      <c r="A33" s="102" t="s">
        <v>70</v>
      </c>
      <c r="B33" s="101"/>
      <c r="C33" s="99">
        <v>1</v>
      </c>
      <c r="D33" s="152">
        <v>114</v>
      </c>
      <c r="E33" s="152"/>
      <c r="F33" s="105">
        <f>C33*D33</f>
        <v>114</v>
      </c>
      <c r="G33" s="100" t="s">
        <v>14</v>
      </c>
      <c r="I33" s="70">
        <v>30</v>
      </c>
      <c r="J33" s="70">
        <f>C33*I33</f>
        <v>30</v>
      </c>
    </row>
    <row r="34" spans="1:14" x14ac:dyDescent="0.25">
      <c r="A34" s="102" t="s">
        <v>161</v>
      </c>
      <c r="B34" s="101"/>
      <c r="C34" s="99">
        <v>2</v>
      </c>
      <c r="D34" s="152">
        <v>142</v>
      </c>
      <c r="E34" s="152"/>
      <c r="F34" s="105">
        <f>C34*D34</f>
        <v>284</v>
      </c>
      <c r="G34" s="100" t="s">
        <v>14</v>
      </c>
      <c r="I34" s="70">
        <v>50</v>
      </c>
      <c r="J34" s="70">
        <f>C34*I34</f>
        <v>100</v>
      </c>
    </row>
    <row r="35" spans="1:14" ht="14.45" customHeight="1" x14ac:dyDescent="0.25">
      <c r="A35" s="102" t="s">
        <v>173</v>
      </c>
      <c r="B35" s="101"/>
      <c r="C35" s="99">
        <v>1</v>
      </c>
      <c r="D35" s="152">
        <v>315</v>
      </c>
      <c r="E35" s="152"/>
      <c r="F35" s="105">
        <f>C35*D35</f>
        <v>315</v>
      </c>
      <c r="G35" s="100" t="s">
        <v>14</v>
      </c>
      <c r="I35" s="70">
        <v>270</v>
      </c>
      <c r="J35" s="70">
        <f>C35*I35</f>
        <v>270</v>
      </c>
    </row>
    <row r="36" spans="1:14" ht="14.45" customHeight="1" x14ac:dyDescent="0.25">
      <c r="A36" s="102" t="s">
        <v>188</v>
      </c>
      <c r="B36" s="101"/>
      <c r="C36" s="147">
        <v>2</v>
      </c>
      <c r="D36" s="152">
        <v>95</v>
      </c>
      <c r="E36" s="152"/>
      <c r="F36" s="105">
        <f t="shared" ref="F36" si="2">C36*D36</f>
        <v>190</v>
      </c>
      <c r="G36" s="100" t="s">
        <v>14</v>
      </c>
      <c r="I36" s="70">
        <v>15</v>
      </c>
      <c r="J36" s="70">
        <f t="shared" ref="J36" si="3">C36*I36</f>
        <v>30</v>
      </c>
    </row>
    <row r="37" spans="1:14" x14ac:dyDescent="0.25">
      <c r="A37" s="102"/>
      <c r="B37" s="149"/>
      <c r="C37" s="147"/>
      <c r="D37" s="152"/>
      <c r="E37" s="152"/>
      <c r="F37" s="150"/>
      <c r="G37" s="100"/>
    </row>
    <row r="38" spans="1:14" ht="14.45" customHeight="1" x14ac:dyDescent="0.25">
      <c r="A38" s="104" t="s">
        <v>215</v>
      </c>
      <c r="B38" s="101"/>
      <c r="C38" s="99"/>
      <c r="D38" s="152"/>
      <c r="E38" s="152"/>
      <c r="F38" s="103"/>
      <c r="G38" s="100"/>
      <c r="I38" s="132"/>
    </row>
    <row r="39" spans="1:14" ht="15.75" customHeight="1" x14ac:dyDescent="0.25">
      <c r="A39" s="102" t="s">
        <v>70</v>
      </c>
      <c r="B39" s="101"/>
      <c r="C39" s="99">
        <v>1</v>
      </c>
      <c r="D39" s="152">
        <v>114</v>
      </c>
      <c r="E39" s="152"/>
      <c r="F39" s="105">
        <f>C39*D39</f>
        <v>114</v>
      </c>
      <c r="G39" s="100" t="s">
        <v>14</v>
      </c>
      <c r="I39" s="70">
        <v>30</v>
      </c>
      <c r="J39" s="70">
        <f>C39*I39</f>
        <v>30</v>
      </c>
    </row>
    <row r="40" spans="1:14" x14ac:dyDescent="0.25">
      <c r="A40" s="102" t="s">
        <v>161</v>
      </c>
      <c r="B40" s="101"/>
      <c r="C40" s="99">
        <v>2</v>
      </c>
      <c r="D40" s="152">
        <v>142</v>
      </c>
      <c r="E40" s="152"/>
      <c r="F40" s="105">
        <f>C40*D40</f>
        <v>284</v>
      </c>
      <c r="G40" s="100" t="s">
        <v>14</v>
      </c>
      <c r="I40" s="70">
        <v>50</v>
      </c>
      <c r="J40" s="70">
        <f>C40*I40</f>
        <v>100</v>
      </c>
    </row>
    <row r="41" spans="1:14" ht="14.45" customHeight="1" x14ac:dyDescent="0.25">
      <c r="A41" s="102" t="s">
        <v>173</v>
      </c>
      <c r="B41" s="101"/>
      <c r="C41" s="99">
        <v>1</v>
      </c>
      <c r="D41" s="152">
        <v>315</v>
      </c>
      <c r="E41" s="152"/>
      <c r="F41" s="105">
        <f>C41*D41</f>
        <v>315</v>
      </c>
      <c r="G41" s="100" t="s">
        <v>14</v>
      </c>
      <c r="I41" s="70">
        <v>270</v>
      </c>
      <c r="J41" s="70">
        <f>C41*I41</f>
        <v>270</v>
      </c>
    </row>
    <row r="42" spans="1:14" ht="14.45" customHeight="1" x14ac:dyDescent="0.25">
      <c r="A42" s="102" t="s">
        <v>188</v>
      </c>
      <c r="B42" s="101"/>
      <c r="C42" s="147">
        <v>2</v>
      </c>
      <c r="D42" s="152">
        <v>95</v>
      </c>
      <c r="E42" s="152"/>
      <c r="F42" s="105">
        <f t="shared" ref="F42" si="4">C42*D42</f>
        <v>190</v>
      </c>
      <c r="G42" s="100" t="s">
        <v>14</v>
      </c>
      <c r="I42" s="70">
        <v>15</v>
      </c>
      <c r="J42" s="70">
        <f t="shared" ref="J42" si="5">C42*I42</f>
        <v>30</v>
      </c>
    </row>
    <row r="43" spans="1:14" ht="16.5" x14ac:dyDescent="0.35">
      <c r="A43" s="104"/>
      <c r="B43" s="149"/>
      <c r="C43" s="130"/>
      <c r="D43" s="152"/>
      <c r="E43" s="152"/>
      <c r="F43" s="130"/>
      <c r="G43" s="131"/>
      <c r="K43" s="151"/>
      <c r="N43" s="151"/>
    </row>
    <row r="44" spans="1:14" x14ac:dyDescent="0.25">
      <c r="A44" s="104" t="s">
        <v>194</v>
      </c>
      <c r="B44" s="101"/>
      <c r="C44" s="99"/>
      <c r="D44" s="152"/>
      <c r="E44" s="152"/>
      <c r="F44" s="103"/>
      <c r="G44" s="100"/>
    </row>
    <row r="45" spans="1:14" ht="14.45" customHeight="1" x14ac:dyDescent="0.25">
      <c r="A45" s="102" t="s">
        <v>69</v>
      </c>
      <c r="B45" s="101"/>
      <c r="C45" s="99">
        <v>2</v>
      </c>
      <c r="D45" s="152">
        <v>75</v>
      </c>
      <c r="E45" s="152"/>
      <c r="F45" s="105">
        <f>C45*D45</f>
        <v>150</v>
      </c>
      <c r="G45" s="100" t="s">
        <v>14</v>
      </c>
      <c r="I45" s="70">
        <v>30</v>
      </c>
      <c r="J45" s="70">
        <f t="shared" ref="J45:J48" si="6">C45*I45</f>
        <v>60</v>
      </c>
    </row>
    <row r="46" spans="1:14" x14ac:dyDescent="0.25">
      <c r="A46" s="102" t="s">
        <v>161</v>
      </c>
      <c r="B46" s="101"/>
      <c r="C46" s="99">
        <v>2</v>
      </c>
      <c r="D46" s="152">
        <v>142</v>
      </c>
      <c r="E46" s="152"/>
      <c r="F46" s="105">
        <f>C46*D46</f>
        <v>284</v>
      </c>
      <c r="G46" s="100" t="s">
        <v>14</v>
      </c>
      <c r="I46" s="70">
        <v>50</v>
      </c>
      <c r="J46" s="70">
        <f>C46*I46</f>
        <v>100</v>
      </c>
    </row>
    <row r="47" spans="1:14" x14ac:dyDescent="0.25">
      <c r="A47" s="102" t="s">
        <v>60</v>
      </c>
      <c r="B47" s="101"/>
      <c r="C47" s="99">
        <v>1</v>
      </c>
      <c r="D47" s="152">
        <v>75</v>
      </c>
      <c r="E47" s="152"/>
      <c r="F47" s="105">
        <f>C47*D47</f>
        <v>75</v>
      </c>
      <c r="G47" s="100" t="s">
        <v>14</v>
      </c>
      <c r="I47" s="70">
        <v>35</v>
      </c>
      <c r="J47" s="70">
        <f t="shared" si="6"/>
        <v>35</v>
      </c>
    </row>
    <row r="48" spans="1:14" x14ac:dyDescent="0.25">
      <c r="A48" s="102" t="s">
        <v>157</v>
      </c>
      <c r="B48" s="101"/>
      <c r="C48" s="99">
        <v>1</v>
      </c>
      <c r="D48" s="152">
        <v>65</v>
      </c>
      <c r="E48" s="152"/>
      <c r="F48" s="105">
        <f>C48*D48</f>
        <v>65</v>
      </c>
      <c r="G48" s="100" t="s">
        <v>14</v>
      </c>
      <c r="I48" s="70">
        <v>30</v>
      </c>
      <c r="J48" s="70">
        <f t="shared" si="6"/>
        <v>30</v>
      </c>
    </row>
    <row r="49" spans="1:13" x14ac:dyDescent="0.25">
      <c r="A49" s="63"/>
      <c r="B49" s="101"/>
      <c r="C49" s="99"/>
      <c r="D49" s="152"/>
      <c r="E49" s="152"/>
      <c r="F49" s="105"/>
      <c r="G49" s="100"/>
      <c r="I49" s="64"/>
      <c r="J49" s="64"/>
      <c r="L49" s="152"/>
      <c r="M49" s="152"/>
    </row>
    <row r="50" spans="1:13" ht="15.75" customHeight="1" x14ac:dyDescent="0.25">
      <c r="A50" s="104" t="s">
        <v>192</v>
      </c>
      <c r="B50" s="101"/>
      <c r="C50" s="99"/>
      <c r="D50" s="152"/>
      <c r="E50" s="152"/>
      <c r="F50" s="103"/>
      <c r="G50" s="100"/>
    </row>
    <row r="51" spans="1:13" ht="14.45" customHeight="1" x14ac:dyDescent="0.25">
      <c r="A51" s="102" t="s">
        <v>69</v>
      </c>
      <c r="B51" s="101"/>
      <c r="C51" s="99">
        <v>1</v>
      </c>
      <c r="D51" s="152">
        <v>75</v>
      </c>
      <c r="E51" s="152"/>
      <c r="F51" s="105">
        <f>C51*D51</f>
        <v>75</v>
      </c>
      <c r="G51" s="100" t="s">
        <v>14</v>
      </c>
      <c r="I51" s="70">
        <v>30</v>
      </c>
      <c r="J51" s="70">
        <f>C51*I51</f>
        <v>30</v>
      </c>
    </row>
    <row r="52" spans="1:13" x14ac:dyDescent="0.25">
      <c r="A52" s="102" t="s">
        <v>79</v>
      </c>
      <c r="B52" s="101"/>
      <c r="C52" s="99">
        <v>1</v>
      </c>
      <c r="D52" s="152">
        <v>140</v>
      </c>
      <c r="E52" s="152"/>
      <c r="F52" s="103">
        <f t="shared" ref="F52" si="7">C52*D52</f>
        <v>140</v>
      </c>
      <c r="G52" s="100" t="s">
        <v>14</v>
      </c>
      <c r="I52" s="70">
        <v>25</v>
      </c>
      <c r="J52" s="70">
        <f>C52*I52</f>
        <v>25</v>
      </c>
    </row>
    <row r="53" spans="1:13" x14ac:dyDescent="0.25">
      <c r="A53" s="102" t="s">
        <v>161</v>
      </c>
      <c r="B53" s="101"/>
      <c r="C53" s="99">
        <v>1</v>
      </c>
      <c r="D53" s="152">
        <v>142</v>
      </c>
      <c r="E53" s="152"/>
      <c r="F53" s="105">
        <f>C53*D53</f>
        <v>142</v>
      </c>
      <c r="G53" s="100" t="s">
        <v>14</v>
      </c>
      <c r="I53" s="70">
        <v>50</v>
      </c>
      <c r="J53" s="70">
        <f>C53*I53</f>
        <v>50</v>
      </c>
    </row>
    <row r="54" spans="1:13" ht="14.45" customHeight="1" x14ac:dyDescent="0.25">
      <c r="A54" s="102" t="s">
        <v>173</v>
      </c>
      <c r="B54" s="101"/>
      <c r="C54" s="99">
        <v>1</v>
      </c>
      <c r="D54" s="152">
        <v>315</v>
      </c>
      <c r="E54" s="152"/>
      <c r="F54" s="105">
        <f>C54*D54</f>
        <v>315</v>
      </c>
      <c r="G54" s="100" t="s">
        <v>14</v>
      </c>
      <c r="I54" s="70">
        <v>270</v>
      </c>
      <c r="J54" s="70">
        <f>C54*I54</f>
        <v>270</v>
      </c>
    </row>
    <row r="55" spans="1:13" ht="14.45" customHeight="1" x14ac:dyDescent="0.25">
      <c r="A55" s="102" t="s">
        <v>188</v>
      </c>
      <c r="B55" s="101"/>
      <c r="C55" s="147">
        <v>1</v>
      </c>
      <c r="D55" s="152">
        <v>95</v>
      </c>
      <c r="E55" s="152"/>
      <c r="F55" s="105">
        <f t="shared" ref="F55" si="8">C55*D55</f>
        <v>95</v>
      </c>
      <c r="G55" s="100" t="s">
        <v>14</v>
      </c>
      <c r="I55" s="70">
        <v>15</v>
      </c>
      <c r="J55" s="70">
        <f t="shared" ref="J55" si="9">C55*I55</f>
        <v>15</v>
      </c>
    </row>
    <row r="56" spans="1:13" x14ac:dyDescent="0.25">
      <c r="A56" s="102"/>
      <c r="B56" s="101"/>
      <c r="C56" s="99"/>
      <c r="D56" s="152"/>
      <c r="E56" s="152"/>
      <c r="F56" s="105"/>
      <c r="G56" s="100"/>
    </row>
    <row r="57" spans="1:13" x14ac:dyDescent="0.25">
      <c r="A57" s="102"/>
      <c r="B57" s="101"/>
      <c r="C57" s="99"/>
      <c r="D57" s="152"/>
      <c r="E57" s="152"/>
      <c r="F57" s="105"/>
      <c r="G57" s="100"/>
    </row>
    <row r="58" spans="1:13" x14ac:dyDescent="0.25">
      <c r="A58" s="102"/>
      <c r="B58" s="101"/>
      <c r="C58" s="99"/>
      <c r="D58" s="152"/>
      <c r="E58" s="152"/>
      <c r="F58" s="105"/>
      <c r="G58" s="100"/>
    </row>
    <row r="59" spans="1:13" x14ac:dyDescent="0.25">
      <c r="A59" s="102"/>
      <c r="B59" s="101"/>
      <c r="C59" s="99"/>
      <c r="D59" s="152"/>
      <c r="E59" s="152"/>
      <c r="F59" s="105"/>
      <c r="G59" s="100"/>
    </row>
    <row r="60" spans="1:13" x14ac:dyDescent="0.25">
      <c r="A60" s="104"/>
      <c r="B60" s="101"/>
      <c r="C60" s="99"/>
      <c r="D60" s="152"/>
      <c r="E60" s="152"/>
      <c r="F60" s="103"/>
      <c r="G60" s="100"/>
    </row>
    <row r="61" spans="1:13" x14ac:dyDescent="0.25">
      <c r="A61" s="63"/>
      <c r="B61" s="101"/>
      <c r="C61" s="99"/>
      <c r="D61" s="152"/>
      <c r="E61" s="152"/>
      <c r="F61" s="105"/>
      <c r="G61" s="100"/>
      <c r="I61" s="64"/>
      <c r="J61" s="64"/>
      <c r="L61" s="152"/>
      <c r="M61" s="152"/>
    </row>
    <row r="62" spans="1:13" x14ac:dyDescent="0.25">
      <c r="A62" s="102"/>
      <c r="B62" s="101"/>
      <c r="C62" s="99"/>
      <c r="D62" s="152"/>
      <c r="E62" s="152"/>
      <c r="F62" s="105"/>
      <c r="G62" s="100"/>
    </row>
    <row r="63" spans="1:13" ht="16.5" x14ac:dyDescent="0.35">
      <c r="A63" s="102"/>
      <c r="B63" s="81"/>
      <c r="C63" s="130" t="s">
        <v>111</v>
      </c>
      <c r="D63" s="152"/>
      <c r="E63" s="152"/>
      <c r="F63" s="130">
        <f>SUM(F26:F62)</f>
        <v>4050</v>
      </c>
      <c r="G63" s="131" t="s">
        <v>14</v>
      </c>
      <c r="J63" s="140">
        <f>SUM(J24:J62)</f>
        <v>1905</v>
      </c>
      <c r="K63" s="70" t="s">
        <v>74</v>
      </c>
    </row>
    <row r="64" spans="1:13" x14ac:dyDescent="0.25">
      <c r="A64" s="106"/>
      <c r="B64" s="107"/>
      <c r="C64" s="108"/>
      <c r="D64" s="157"/>
      <c r="E64" s="157"/>
      <c r="F64" s="109"/>
      <c r="G64" s="110"/>
    </row>
    <row r="65" spans="1:7" x14ac:dyDescent="0.25">
      <c r="B65" s="111"/>
      <c r="D65" s="158"/>
      <c r="E65" s="158"/>
    </row>
    <row r="66" spans="1:7" ht="15.75" x14ac:dyDescent="0.25">
      <c r="A66" s="112" t="s">
        <v>15</v>
      </c>
      <c r="B66" s="113" t="s">
        <v>16</v>
      </c>
      <c r="C66" s="112" t="s">
        <v>13</v>
      </c>
      <c r="D66" s="111"/>
      <c r="E66" s="114"/>
      <c r="F66" s="115"/>
      <c r="G66" s="116"/>
    </row>
    <row r="67" spans="1:7" ht="16.5" x14ac:dyDescent="0.35">
      <c r="A67" s="117"/>
      <c r="B67" s="118"/>
      <c r="C67" s="119"/>
      <c r="D67" s="120"/>
      <c r="E67" s="121" t="s">
        <v>17</v>
      </c>
      <c r="F67" s="122"/>
      <c r="G67" s="123"/>
    </row>
    <row r="68" spans="1:7" x14ac:dyDescent="0.25">
      <c r="A68" s="124"/>
      <c r="B68" s="125"/>
      <c r="C68" s="126"/>
      <c r="D68" s="120"/>
      <c r="E68" s="124"/>
      <c r="F68" s="127"/>
      <c r="G68" s="126"/>
    </row>
    <row r="69" spans="1:7" x14ac:dyDescent="0.25">
      <c r="D69" s="111"/>
    </row>
    <row r="71" spans="1:7" x14ac:dyDescent="0.25">
      <c r="A71" s="128" t="s">
        <v>18</v>
      </c>
      <c r="C71" s="70" t="s">
        <v>19</v>
      </c>
      <c r="F71" s="128" t="s">
        <v>172</v>
      </c>
    </row>
    <row r="73" spans="1:7" x14ac:dyDescent="0.25">
      <c r="C73" s="70" t="s">
        <v>21</v>
      </c>
    </row>
  </sheetData>
  <mergeCells count="45">
    <mergeCell ref="D34:E34"/>
    <mergeCell ref="A24:B24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50:E50"/>
    <mergeCell ref="D51:E51"/>
    <mergeCell ref="D44:E44"/>
    <mergeCell ref="D35:E35"/>
    <mergeCell ref="D36:E36"/>
    <mergeCell ref="D37:E37"/>
    <mergeCell ref="D38:E38"/>
    <mergeCell ref="D39:E39"/>
    <mergeCell ref="L61:M61"/>
    <mergeCell ref="D40:E40"/>
    <mergeCell ref="D53:E53"/>
    <mergeCell ref="D54:E54"/>
    <mergeCell ref="D55:E55"/>
    <mergeCell ref="D56:E56"/>
    <mergeCell ref="L49:M49"/>
    <mergeCell ref="D52:E52"/>
    <mergeCell ref="D41:E41"/>
    <mergeCell ref="D42:E42"/>
    <mergeCell ref="D43:E43"/>
    <mergeCell ref="D45:E45"/>
    <mergeCell ref="D49:E49"/>
    <mergeCell ref="D46:E46"/>
    <mergeCell ref="D47:E47"/>
    <mergeCell ref="D48:E48"/>
    <mergeCell ref="D62:E62"/>
    <mergeCell ref="D63:E63"/>
    <mergeCell ref="D64:E64"/>
    <mergeCell ref="D65:E65"/>
    <mergeCell ref="D57:E57"/>
    <mergeCell ref="D58:E58"/>
    <mergeCell ref="D59:E59"/>
    <mergeCell ref="D60:E60"/>
    <mergeCell ref="D61:E6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15B39-A10E-45EB-8BF5-5DFBB3173F77}">
  <sheetPr>
    <pageSetUpPr fitToPage="1"/>
  </sheetPr>
  <dimension ref="A4:N73"/>
  <sheetViews>
    <sheetView topLeftCell="A21" zoomScale="80" zoomScaleNormal="80" workbookViewId="0">
      <selection activeCell="A21" sqref="A21"/>
    </sheetView>
  </sheetViews>
  <sheetFormatPr baseColWidth="10" defaultColWidth="8.85546875" defaultRowHeight="15" x14ac:dyDescent="0.25"/>
  <cols>
    <col min="1" max="1" width="24" style="70" customWidth="1"/>
    <col min="2" max="2" width="22.85546875" style="70" customWidth="1"/>
    <col min="3" max="3" width="13.7109375" style="70" customWidth="1"/>
    <col min="4" max="4" width="0.85546875" style="70" customWidth="1"/>
    <col min="5" max="5" width="18.7109375" style="70" customWidth="1"/>
    <col min="6" max="6" width="15.7109375" style="70" customWidth="1"/>
    <col min="7" max="7" width="13.7109375" style="70" customWidth="1"/>
    <col min="8" max="8" width="8.85546875" style="70"/>
    <col min="9" max="9" width="8.5703125" style="70" customWidth="1"/>
    <col min="10" max="16384" width="8.85546875" style="70"/>
  </cols>
  <sheetData>
    <row r="4" spans="1:7" ht="15.75" thickBot="1" x14ac:dyDescent="0.3"/>
    <row r="5" spans="1:7" x14ac:dyDescent="0.25">
      <c r="E5" s="71"/>
      <c r="F5" s="72"/>
      <c r="G5" s="73"/>
    </row>
    <row r="6" spans="1:7" ht="18.75" x14ac:dyDescent="0.3">
      <c r="E6" s="145" t="s">
        <v>180</v>
      </c>
      <c r="F6" s="144"/>
      <c r="G6" s="75"/>
    </row>
    <row r="7" spans="1:7" ht="18" x14ac:dyDescent="0.25">
      <c r="E7" s="76"/>
      <c r="F7" s="77"/>
      <c r="G7" s="78"/>
    </row>
    <row r="8" spans="1:7" ht="18" x14ac:dyDescent="0.25">
      <c r="A8" s="79" t="s">
        <v>0</v>
      </c>
      <c r="E8" s="74"/>
      <c r="F8" s="80" t="s">
        <v>181</v>
      </c>
      <c r="G8" s="75"/>
    </row>
    <row r="9" spans="1:7" ht="18" x14ac:dyDescent="0.25">
      <c r="A9" s="79" t="s">
        <v>175</v>
      </c>
      <c r="E9" s="76"/>
      <c r="F9" s="81"/>
      <c r="G9" s="75"/>
    </row>
    <row r="10" spans="1:7" ht="18" x14ac:dyDescent="0.25">
      <c r="A10" s="79"/>
      <c r="E10" s="74"/>
      <c r="F10" s="80" t="s">
        <v>182</v>
      </c>
      <c r="G10" s="75"/>
    </row>
    <row r="11" spans="1:7" ht="16.5" thickBot="1" x14ac:dyDescent="0.3">
      <c r="A11" s="82" t="s">
        <v>1</v>
      </c>
      <c r="E11" s="83"/>
      <c r="F11" s="84"/>
      <c r="G11" s="85"/>
    </row>
    <row r="12" spans="1:7" x14ac:dyDescent="0.25">
      <c r="A12" s="82" t="s">
        <v>176</v>
      </c>
    </row>
    <row r="13" spans="1:7" x14ac:dyDescent="0.25">
      <c r="A13" s="82" t="s">
        <v>177</v>
      </c>
    </row>
    <row r="15" spans="1:7" x14ac:dyDescent="0.25">
      <c r="E15" s="129"/>
    </row>
    <row r="20" spans="1:10" x14ac:dyDescent="0.25">
      <c r="A20" s="86" t="s">
        <v>2</v>
      </c>
      <c r="E20" s="86" t="s">
        <v>3</v>
      </c>
      <c r="F20" s="86" t="s">
        <v>4</v>
      </c>
      <c r="G20" s="86" t="s">
        <v>5</v>
      </c>
    </row>
    <row r="21" spans="1:10" x14ac:dyDescent="0.25">
      <c r="A21" s="87" t="s">
        <v>224</v>
      </c>
      <c r="E21" s="86" t="s">
        <v>6</v>
      </c>
      <c r="F21" s="88">
        <v>44481</v>
      </c>
      <c r="G21" s="89" t="s">
        <v>7</v>
      </c>
    </row>
    <row r="22" spans="1:10" x14ac:dyDescent="0.25">
      <c r="A22" s="90" t="s">
        <v>8</v>
      </c>
    </row>
    <row r="23" spans="1:10" x14ac:dyDescent="0.25">
      <c r="A23" s="91"/>
    </row>
    <row r="24" spans="1:10" ht="15.75" x14ac:dyDescent="0.25">
      <c r="A24" s="153" t="s">
        <v>9</v>
      </c>
      <c r="B24" s="154"/>
      <c r="C24" s="92" t="s">
        <v>10</v>
      </c>
      <c r="D24" s="153" t="s">
        <v>11</v>
      </c>
      <c r="E24" s="154"/>
      <c r="F24" s="93" t="s">
        <v>12</v>
      </c>
      <c r="G24" s="94" t="s">
        <v>13</v>
      </c>
    </row>
    <row r="25" spans="1:10" x14ac:dyDescent="0.25">
      <c r="A25" s="95"/>
      <c r="B25" s="96"/>
      <c r="C25" s="97"/>
      <c r="D25" s="155"/>
      <c r="E25" s="155"/>
      <c r="F25" s="97"/>
      <c r="G25" s="98"/>
    </row>
    <row r="26" spans="1:10" ht="15.75" customHeight="1" x14ac:dyDescent="0.25">
      <c r="A26" s="104" t="s">
        <v>198</v>
      </c>
      <c r="B26" s="101"/>
      <c r="C26" s="99"/>
      <c r="D26" s="152"/>
      <c r="E26" s="152"/>
      <c r="F26" s="103"/>
      <c r="G26" s="100"/>
    </row>
    <row r="27" spans="1:10" ht="14.45" customHeight="1" x14ac:dyDescent="0.25">
      <c r="A27" s="102" t="s">
        <v>69</v>
      </c>
      <c r="B27" s="101"/>
      <c r="C27" s="99">
        <v>1</v>
      </c>
      <c r="D27" s="152">
        <v>75</v>
      </c>
      <c r="E27" s="152"/>
      <c r="F27" s="105">
        <f>C27*D27</f>
        <v>75</v>
      </c>
      <c r="G27" s="100" t="s">
        <v>14</v>
      </c>
      <c r="I27" s="70">
        <v>30</v>
      </c>
      <c r="J27" s="70">
        <f>C27*I27</f>
        <v>30</v>
      </c>
    </row>
    <row r="28" spans="1:10" x14ac:dyDescent="0.25">
      <c r="A28" s="102" t="s">
        <v>161</v>
      </c>
      <c r="B28" s="101"/>
      <c r="C28" s="99">
        <v>1</v>
      </c>
      <c r="D28" s="152">
        <v>142</v>
      </c>
      <c r="E28" s="152"/>
      <c r="F28" s="105">
        <f>C28*D28</f>
        <v>142</v>
      </c>
      <c r="G28" s="100" t="s">
        <v>14</v>
      </c>
      <c r="I28" s="70">
        <v>50</v>
      </c>
      <c r="J28" s="70">
        <f>C28*I28</f>
        <v>50</v>
      </c>
    </row>
    <row r="29" spans="1:10" ht="14.45" customHeight="1" x14ac:dyDescent="0.25">
      <c r="A29" s="102" t="s">
        <v>173</v>
      </c>
      <c r="B29" s="101"/>
      <c r="C29" s="99">
        <v>1</v>
      </c>
      <c r="D29" s="152">
        <v>315</v>
      </c>
      <c r="E29" s="152"/>
      <c r="F29" s="105">
        <f>C29*D29</f>
        <v>315</v>
      </c>
      <c r="G29" s="100" t="s">
        <v>14</v>
      </c>
      <c r="I29" s="70">
        <v>270</v>
      </c>
      <c r="J29" s="70">
        <f>C29*I29</f>
        <v>270</v>
      </c>
    </row>
    <row r="30" spans="1:10" x14ac:dyDescent="0.25">
      <c r="A30" s="102" t="s">
        <v>201</v>
      </c>
      <c r="B30" s="146"/>
      <c r="C30" s="147">
        <v>1</v>
      </c>
      <c r="D30" s="152">
        <v>175</v>
      </c>
      <c r="E30" s="152"/>
      <c r="F30" s="148">
        <f>C30*D30</f>
        <v>175</v>
      </c>
      <c r="G30" s="100" t="s">
        <v>14</v>
      </c>
      <c r="I30" s="70">
        <v>35</v>
      </c>
      <c r="J30" s="70">
        <f t="shared" ref="J30:J32" si="0">C30*I30</f>
        <v>35</v>
      </c>
    </row>
    <row r="31" spans="1:10" x14ac:dyDescent="0.25">
      <c r="A31" s="102" t="s">
        <v>199</v>
      </c>
      <c r="B31" s="146"/>
      <c r="C31" s="147">
        <v>1</v>
      </c>
      <c r="D31" s="152">
        <v>65</v>
      </c>
      <c r="E31" s="152"/>
      <c r="F31" s="148">
        <f t="shared" ref="F31:F32" si="1">C31*D31</f>
        <v>65</v>
      </c>
      <c r="G31" s="100" t="s">
        <v>14</v>
      </c>
      <c r="I31" s="70">
        <v>35</v>
      </c>
      <c r="J31" s="70">
        <f t="shared" si="0"/>
        <v>35</v>
      </c>
    </row>
    <row r="32" spans="1:10" x14ac:dyDescent="0.25">
      <c r="A32" s="102" t="s">
        <v>200</v>
      </c>
      <c r="B32" s="146"/>
      <c r="C32" s="147">
        <v>1</v>
      </c>
      <c r="D32" s="152">
        <v>175</v>
      </c>
      <c r="E32" s="152"/>
      <c r="F32" s="148">
        <f t="shared" si="1"/>
        <v>175</v>
      </c>
      <c r="G32" s="100" t="s">
        <v>14</v>
      </c>
      <c r="I32" s="70">
        <v>35</v>
      </c>
      <c r="J32" s="70">
        <f t="shared" si="0"/>
        <v>35</v>
      </c>
    </row>
    <row r="33" spans="1:14" ht="15.75" customHeight="1" x14ac:dyDescent="0.25">
      <c r="A33" s="102"/>
      <c r="B33" s="101"/>
      <c r="C33" s="99"/>
      <c r="D33" s="152"/>
      <c r="E33" s="152"/>
      <c r="F33" s="105"/>
      <c r="G33" s="100"/>
    </row>
    <row r="34" spans="1:14" x14ac:dyDescent="0.25">
      <c r="A34" s="104" t="s">
        <v>202</v>
      </c>
      <c r="B34" s="149"/>
      <c r="C34" s="147"/>
      <c r="D34" s="152"/>
      <c r="E34" s="152"/>
      <c r="F34" s="150"/>
      <c r="G34" s="100"/>
      <c r="L34" s="70" t="s">
        <v>165</v>
      </c>
    </row>
    <row r="35" spans="1:14" x14ac:dyDescent="0.25">
      <c r="A35" s="102" t="s">
        <v>162</v>
      </c>
      <c r="B35" s="149"/>
      <c r="C35" s="147">
        <v>1</v>
      </c>
      <c r="D35" s="152">
        <v>1800</v>
      </c>
      <c r="E35" s="152"/>
      <c r="F35" s="148">
        <f>C35*D35</f>
        <v>1800</v>
      </c>
      <c r="G35" s="100" t="s">
        <v>14</v>
      </c>
      <c r="K35" s="70">
        <v>386</v>
      </c>
      <c r="L35" s="70" t="s">
        <v>166</v>
      </c>
    </row>
    <row r="36" spans="1:14" x14ac:dyDescent="0.25">
      <c r="A36" s="102" t="s">
        <v>167</v>
      </c>
      <c r="B36" s="149"/>
      <c r="C36" s="147"/>
      <c r="D36" s="152"/>
      <c r="E36" s="152"/>
      <c r="F36" s="150"/>
      <c r="G36" s="100"/>
      <c r="K36" s="70">
        <v>620</v>
      </c>
      <c r="L36" s="70" t="s">
        <v>208</v>
      </c>
    </row>
    <row r="37" spans="1:14" x14ac:dyDescent="0.25">
      <c r="A37" s="102" t="s">
        <v>179</v>
      </c>
      <c r="B37" s="149"/>
      <c r="C37" s="147"/>
      <c r="D37" s="152"/>
      <c r="E37" s="152"/>
      <c r="F37" s="150"/>
      <c r="G37" s="100"/>
      <c r="K37" s="70">
        <v>170</v>
      </c>
      <c r="L37" s="70" t="s">
        <v>209</v>
      </c>
    </row>
    <row r="38" spans="1:14" x14ac:dyDescent="0.25">
      <c r="A38" s="102" t="s">
        <v>211</v>
      </c>
      <c r="B38" s="146"/>
      <c r="C38" s="147"/>
      <c r="D38" s="152"/>
      <c r="E38" s="152"/>
      <c r="F38" s="105"/>
      <c r="G38" s="100"/>
      <c r="K38" s="70">
        <v>150</v>
      </c>
      <c r="L38" s="70" t="s">
        <v>163</v>
      </c>
    </row>
    <row r="39" spans="1:14" x14ac:dyDescent="0.25">
      <c r="A39" s="102" t="s">
        <v>212</v>
      </c>
      <c r="B39" s="149"/>
      <c r="C39" s="147"/>
      <c r="D39" s="152"/>
      <c r="E39" s="152"/>
      <c r="F39" s="150"/>
      <c r="G39" s="100"/>
      <c r="K39" s="70">
        <v>140</v>
      </c>
      <c r="L39" s="70" t="s">
        <v>210</v>
      </c>
    </row>
    <row r="40" spans="1:14" ht="15.75" customHeight="1" x14ac:dyDescent="0.25">
      <c r="A40" s="102" t="s">
        <v>164</v>
      </c>
      <c r="B40" s="101"/>
      <c r="C40" s="99"/>
      <c r="D40" s="152"/>
      <c r="E40" s="152"/>
      <c r="F40" s="105"/>
      <c r="G40" s="100"/>
    </row>
    <row r="41" spans="1:14" x14ac:dyDescent="0.25">
      <c r="A41" s="102" t="s">
        <v>36</v>
      </c>
      <c r="B41" s="146"/>
      <c r="C41" s="147">
        <v>1</v>
      </c>
      <c r="D41" s="152">
        <v>400</v>
      </c>
      <c r="E41" s="152"/>
      <c r="F41" s="148">
        <f t="shared" ref="F41" si="2">C41*D41</f>
        <v>400</v>
      </c>
      <c r="G41" s="100" t="s">
        <v>14</v>
      </c>
      <c r="I41" s="70">
        <v>540</v>
      </c>
      <c r="J41" s="70">
        <v>540</v>
      </c>
    </row>
    <row r="42" spans="1:14" x14ac:dyDescent="0.25">
      <c r="A42" s="102"/>
      <c r="B42" s="146"/>
      <c r="C42" s="147"/>
      <c r="D42" s="152"/>
      <c r="E42" s="152"/>
      <c r="F42" s="105"/>
      <c r="G42" s="100"/>
      <c r="J42" s="64"/>
      <c r="K42" s="151"/>
      <c r="N42" s="151"/>
    </row>
    <row r="43" spans="1:14" ht="16.5" x14ac:dyDescent="0.35">
      <c r="A43" s="104" t="s">
        <v>203</v>
      </c>
      <c r="B43" s="149"/>
      <c r="C43" s="130"/>
      <c r="D43" s="152"/>
      <c r="E43" s="152"/>
      <c r="F43" s="130"/>
      <c r="G43" s="131"/>
      <c r="K43" s="151"/>
      <c r="N43" s="151"/>
    </row>
    <row r="44" spans="1:14" x14ac:dyDescent="0.25">
      <c r="A44" s="102" t="s">
        <v>204</v>
      </c>
      <c r="B44" s="146"/>
      <c r="C44" s="147">
        <v>2</v>
      </c>
      <c r="D44" s="152">
        <v>175</v>
      </c>
      <c r="E44" s="152"/>
      <c r="F44" s="148">
        <f t="shared" ref="F44" si="3">C44*D44</f>
        <v>350</v>
      </c>
      <c r="G44" s="100" t="s">
        <v>14</v>
      </c>
      <c r="I44" s="70">
        <v>35</v>
      </c>
      <c r="J44" s="70">
        <f t="shared" ref="J44" si="4">C44*I44</f>
        <v>70</v>
      </c>
    </row>
    <row r="45" spans="1:14" x14ac:dyDescent="0.25">
      <c r="A45" s="102"/>
      <c r="B45" s="101"/>
      <c r="C45" s="99"/>
      <c r="D45" s="152"/>
      <c r="E45" s="152"/>
      <c r="F45" s="105"/>
      <c r="G45" s="100"/>
    </row>
    <row r="46" spans="1:14" x14ac:dyDescent="0.25">
      <c r="A46" s="104" t="s">
        <v>206</v>
      </c>
      <c r="B46" s="149"/>
      <c r="C46" s="147"/>
      <c r="D46" s="152"/>
      <c r="E46" s="152"/>
      <c r="F46" s="150"/>
      <c r="G46" s="100"/>
    </row>
    <row r="47" spans="1:14" x14ac:dyDescent="0.25">
      <c r="A47" s="102" t="s">
        <v>63</v>
      </c>
      <c r="B47" s="146"/>
      <c r="C47" s="147">
        <v>5</v>
      </c>
      <c r="D47" s="152">
        <v>210</v>
      </c>
      <c r="E47" s="152"/>
      <c r="F47" s="148">
        <f>C47*D47</f>
        <v>1050</v>
      </c>
      <c r="G47" s="100" t="s">
        <v>14</v>
      </c>
    </row>
    <row r="48" spans="1:14" x14ac:dyDescent="0.25">
      <c r="A48" s="102"/>
      <c r="B48" s="146"/>
      <c r="C48" s="147"/>
      <c r="D48" s="152"/>
      <c r="E48" s="152"/>
      <c r="F48" s="148"/>
      <c r="G48" s="100"/>
    </row>
    <row r="49" spans="1:14" x14ac:dyDescent="0.25">
      <c r="A49" s="104" t="s">
        <v>207</v>
      </c>
      <c r="B49" s="149"/>
      <c r="C49" s="147"/>
      <c r="D49" s="152"/>
      <c r="E49" s="152"/>
      <c r="F49" s="150"/>
      <c r="G49" s="100"/>
      <c r="K49" s="151"/>
      <c r="N49" s="151"/>
    </row>
    <row r="50" spans="1:14" ht="14.45" customHeight="1" x14ac:dyDescent="0.25">
      <c r="A50" s="102" t="s">
        <v>63</v>
      </c>
      <c r="B50" s="146"/>
      <c r="C50" s="147">
        <v>2</v>
      </c>
      <c r="D50" s="152">
        <v>210</v>
      </c>
      <c r="E50" s="152"/>
      <c r="F50" s="148">
        <f>C50*D50</f>
        <v>420</v>
      </c>
      <c r="G50" s="100" t="s">
        <v>14</v>
      </c>
    </row>
    <row r="51" spans="1:14" x14ac:dyDescent="0.25">
      <c r="A51" s="102"/>
      <c r="B51" s="146"/>
      <c r="C51" s="147"/>
      <c r="D51" s="152"/>
      <c r="E51" s="152"/>
      <c r="F51" s="148"/>
      <c r="G51" s="100"/>
    </row>
    <row r="52" spans="1:14" x14ac:dyDescent="0.25">
      <c r="A52" s="104" t="s">
        <v>168</v>
      </c>
      <c r="B52" s="15"/>
      <c r="C52" s="99"/>
      <c r="D52" s="152"/>
      <c r="E52" s="152"/>
      <c r="F52" s="17"/>
      <c r="G52" s="100"/>
    </row>
    <row r="53" spans="1:14" x14ac:dyDescent="0.25">
      <c r="A53" s="102" t="s">
        <v>219</v>
      </c>
      <c r="B53" s="15"/>
      <c r="C53" s="99">
        <v>1</v>
      </c>
      <c r="D53" s="152">
        <v>1200</v>
      </c>
      <c r="E53" s="152"/>
      <c r="F53" s="103">
        <f>C53*D53</f>
        <v>1200</v>
      </c>
      <c r="G53" s="100" t="s">
        <v>14</v>
      </c>
    </row>
    <row r="54" spans="1:14" x14ac:dyDescent="0.25">
      <c r="A54" s="102"/>
      <c r="B54" s="101"/>
      <c r="C54" s="99"/>
      <c r="D54" s="152"/>
      <c r="E54" s="152"/>
      <c r="F54" s="105"/>
      <c r="G54" s="100"/>
    </row>
    <row r="55" spans="1:14" ht="15.75" customHeight="1" x14ac:dyDescent="0.25">
      <c r="A55" s="104" t="s">
        <v>216</v>
      </c>
      <c r="B55" s="101"/>
      <c r="C55" s="99"/>
      <c r="D55" s="152"/>
      <c r="E55" s="152"/>
      <c r="F55" s="103"/>
      <c r="G55" s="100"/>
    </row>
    <row r="56" spans="1:14" x14ac:dyDescent="0.25">
      <c r="A56" s="102" t="s">
        <v>217</v>
      </c>
      <c r="B56" s="101"/>
      <c r="C56" s="99">
        <v>9</v>
      </c>
      <c r="D56" s="152">
        <v>125</v>
      </c>
      <c r="E56" s="152"/>
      <c r="F56" s="105">
        <f>C56*D56</f>
        <v>1125</v>
      </c>
      <c r="G56" s="100" t="s">
        <v>14</v>
      </c>
      <c r="I56" s="70">
        <v>55</v>
      </c>
      <c r="J56" s="70">
        <f>C56*I56</f>
        <v>495</v>
      </c>
      <c r="L56" s="70" t="s">
        <v>178</v>
      </c>
    </row>
    <row r="57" spans="1:14" x14ac:dyDescent="0.25">
      <c r="A57" s="102" t="s">
        <v>218</v>
      </c>
      <c r="B57" s="101"/>
      <c r="C57" s="99">
        <v>9</v>
      </c>
      <c r="D57" s="152">
        <v>290</v>
      </c>
      <c r="E57" s="152"/>
      <c r="F57" s="105">
        <f>C57*D57</f>
        <v>2610</v>
      </c>
      <c r="G57" s="100" t="s">
        <v>14</v>
      </c>
    </row>
    <row r="58" spans="1:14" x14ac:dyDescent="0.25">
      <c r="A58" s="102" t="s">
        <v>171</v>
      </c>
      <c r="B58" s="15"/>
      <c r="C58" s="99">
        <v>6</v>
      </c>
      <c r="D58" s="152">
        <v>80</v>
      </c>
      <c r="E58" s="152"/>
      <c r="F58" s="103">
        <f>C58*D58</f>
        <v>480</v>
      </c>
      <c r="G58" s="100" t="s">
        <v>14</v>
      </c>
    </row>
    <row r="59" spans="1:14" x14ac:dyDescent="0.25">
      <c r="A59" s="102"/>
      <c r="B59" s="15"/>
      <c r="C59" s="99"/>
      <c r="D59" s="152"/>
      <c r="E59" s="152"/>
      <c r="F59" s="103"/>
      <c r="G59" s="100"/>
    </row>
    <row r="60" spans="1:14" x14ac:dyDescent="0.25">
      <c r="A60" s="102"/>
      <c r="B60" s="101"/>
      <c r="C60" s="99"/>
      <c r="D60" s="152"/>
      <c r="E60" s="152"/>
      <c r="F60" s="103"/>
      <c r="G60" s="100"/>
    </row>
    <row r="61" spans="1:14" x14ac:dyDescent="0.25">
      <c r="A61" s="102"/>
      <c r="B61" s="15"/>
      <c r="C61" s="99"/>
      <c r="D61" s="152"/>
      <c r="E61" s="152"/>
      <c r="F61" s="103"/>
      <c r="G61" s="100"/>
    </row>
    <row r="62" spans="1:14" x14ac:dyDescent="0.25">
      <c r="A62" s="102"/>
      <c r="B62" s="101"/>
      <c r="C62" s="99"/>
      <c r="D62" s="152"/>
      <c r="E62" s="152"/>
      <c r="F62" s="105"/>
      <c r="G62" s="100"/>
    </row>
    <row r="63" spans="1:14" ht="16.5" x14ac:dyDescent="0.35">
      <c r="A63" s="102"/>
      <c r="B63" s="81"/>
      <c r="C63" s="130" t="s">
        <v>151</v>
      </c>
      <c r="D63" s="152"/>
      <c r="E63" s="152"/>
      <c r="F63" s="130">
        <f>SUM(F26:F62)</f>
        <v>10382</v>
      </c>
      <c r="G63" s="131" t="s">
        <v>14</v>
      </c>
      <c r="J63" s="140">
        <f>SUM(J24:J62)</f>
        <v>1560</v>
      </c>
      <c r="K63" s="70" t="s">
        <v>74</v>
      </c>
    </row>
    <row r="64" spans="1:14" x14ac:dyDescent="0.25">
      <c r="A64" s="106"/>
      <c r="B64" s="107"/>
      <c r="C64" s="108"/>
      <c r="D64" s="157"/>
      <c r="E64" s="157"/>
      <c r="F64" s="109"/>
      <c r="G64" s="110"/>
    </row>
    <row r="65" spans="1:7" x14ac:dyDescent="0.25">
      <c r="B65" s="111"/>
      <c r="D65" s="158"/>
      <c r="E65" s="158"/>
    </row>
    <row r="66" spans="1:7" ht="15.75" x14ac:dyDescent="0.25">
      <c r="A66" s="112" t="s">
        <v>15</v>
      </c>
      <c r="B66" s="113" t="s">
        <v>16</v>
      </c>
      <c r="C66" s="112" t="s">
        <v>13</v>
      </c>
      <c r="D66" s="111"/>
      <c r="E66" s="114"/>
      <c r="F66" s="115"/>
      <c r="G66" s="116"/>
    </row>
    <row r="67" spans="1:7" ht="16.5" x14ac:dyDescent="0.35">
      <c r="A67" s="117"/>
      <c r="B67" s="118"/>
      <c r="C67" s="119"/>
      <c r="D67" s="120"/>
      <c r="E67" s="121" t="s">
        <v>17</v>
      </c>
      <c r="F67" s="122"/>
      <c r="G67" s="123"/>
    </row>
    <row r="68" spans="1:7" x14ac:dyDescent="0.25">
      <c r="A68" s="124"/>
      <c r="B68" s="125"/>
      <c r="C68" s="126"/>
      <c r="D68" s="120"/>
      <c r="E68" s="124"/>
      <c r="F68" s="127"/>
      <c r="G68" s="126"/>
    </row>
    <row r="69" spans="1:7" x14ac:dyDescent="0.25">
      <c r="D69" s="111"/>
    </row>
    <row r="71" spans="1:7" x14ac:dyDescent="0.25">
      <c r="A71" s="128" t="s">
        <v>18</v>
      </c>
      <c r="C71" s="70" t="s">
        <v>19</v>
      </c>
      <c r="F71" s="128" t="s">
        <v>172</v>
      </c>
    </row>
    <row r="73" spans="1:7" x14ac:dyDescent="0.25">
      <c r="C73" s="70" t="s">
        <v>21</v>
      </c>
    </row>
  </sheetData>
  <mergeCells count="43">
    <mergeCell ref="D64:E64"/>
    <mergeCell ref="D65:E65"/>
    <mergeCell ref="D57:E57"/>
    <mergeCell ref="D59:E59"/>
    <mergeCell ref="D58:E58"/>
    <mergeCell ref="D62:E62"/>
    <mergeCell ref="D63:E63"/>
    <mergeCell ref="D60:E60"/>
    <mergeCell ref="D61:E61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52:E52"/>
    <mergeCell ref="D46:E46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34:E34"/>
    <mergeCell ref="A24:B24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4:S73"/>
  <sheetViews>
    <sheetView tabSelected="1" topLeftCell="A11" zoomScale="80" zoomScaleNormal="80" workbookViewId="0">
      <selection activeCell="A22" sqref="A22"/>
    </sheetView>
  </sheetViews>
  <sheetFormatPr baseColWidth="10" defaultColWidth="8.85546875" defaultRowHeight="15" x14ac:dyDescent="0.25"/>
  <cols>
    <col min="1" max="1" width="24" style="70" customWidth="1"/>
    <col min="2" max="2" width="22.85546875" style="70" customWidth="1"/>
    <col min="3" max="3" width="13.7109375" style="70" customWidth="1"/>
    <col min="4" max="4" width="0.85546875" style="70" customWidth="1"/>
    <col min="5" max="5" width="18.7109375" style="70" customWidth="1"/>
    <col min="6" max="6" width="15.7109375" style="70" customWidth="1"/>
    <col min="7" max="7" width="13.7109375" style="70" customWidth="1"/>
    <col min="8" max="8" width="8.85546875" style="70"/>
    <col min="9" max="9" width="13.5703125" style="70" customWidth="1"/>
    <col min="10" max="15" width="8.85546875" style="70"/>
    <col min="16" max="16" width="11.5703125" style="70" bestFit="1" customWidth="1"/>
    <col min="17" max="17" width="11.42578125" style="143" bestFit="1" customWidth="1"/>
    <col min="18" max="18" width="10.5703125" style="143" bestFit="1" customWidth="1"/>
    <col min="19" max="19" width="11.42578125" style="143" bestFit="1" customWidth="1"/>
    <col min="20" max="20" width="8.85546875" style="70"/>
    <col min="21" max="21" width="11.5703125" style="70" bestFit="1" customWidth="1"/>
    <col min="22" max="22" width="11.42578125" style="70" bestFit="1" customWidth="1"/>
    <col min="23" max="23" width="10.5703125" style="70" bestFit="1" customWidth="1"/>
    <col min="24" max="24" width="11.42578125" style="70" bestFit="1" customWidth="1"/>
    <col min="25" max="16384" width="8.85546875" style="70"/>
  </cols>
  <sheetData>
    <row r="4" spans="1:7" ht="15.75" thickBot="1" x14ac:dyDescent="0.3"/>
    <row r="5" spans="1:7" x14ac:dyDescent="0.25">
      <c r="E5" s="71"/>
      <c r="F5" s="72"/>
      <c r="G5" s="73"/>
    </row>
    <row r="6" spans="1:7" ht="18.75" x14ac:dyDescent="0.3">
      <c r="E6" s="145" t="s">
        <v>180</v>
      </c>
      <c r="F6" s="144"/>
      <c r="G6" s="75"/>
    </row>
    <row r="7" spans="1:7" ht="18" x14ac:dyDescent="0.25">
      <c r="E7" s="76"/>
      <c r="F7" s="77"/>
      <c r="G7" s="78"/>
    </row>
    <row r="8" spans="1:7" ht="18" x14ac:dyDescent="0.25">
      <c r="A8" s="79" t="s">
        <v>0</v>
      </c>
      <c r="E8" s="74"/>
      <c r="F8" s="80" t="s">
        <v>181</v>
      </c>
      <c r="G8" s="75"/>
    </row>
    <row r="9" spans="1:7" ht="18" x14ac:dyDescent="0.25">
      <c r="A9" s="79" t="s">
        <v>175</v>
      </c>
      <c r="E9" s="76"/>
      <c r="F9" s="81"/>
      <c r="G9" s="75"/>
    </row>
    <row r="10" spans="1:7" ht="18" x14ac:dyDescent="0.25">
      <c r="A10" s="79"/>
      <c r="E10" s="74"/>
      <c r="F10" s="80" t="s">
        <v>182</v>
      </c>
      <c r="G10" s="75"/>
    </row>
    <row r="11" spans="1:7" ht="16.5" thickBot="1" x14ac:dyDescent="0.3">
      <c r="A11" s="82" t="s">
        <v>1</v>
      </c>
      <c r="E11" s="83"/>
      <c r="F11" s="84"/>
      <c r="G11" s="85"/>
    </row>
    <row r="12" spans="1:7" x14ac:dyDescent="0.25">
      <c r="A12" s="82" t="s">
        <v>176</v>
      </c>
    </row>
    <row r="13" spans="1:7" x14ac:dyDescent="0.25">
      <c r="A13" s="82" t="s">
        <v>177</v>
      </c>
    </row>
    <row r="15" spans="1:7" x14ac:dyDescent="0.25">
      <c r="E15" s="129"/>
    </row>
    <row r="20" spans="1:10" x14ac:dyDescent="0.25">
      <c r="A20" s="86" t="s">
        <v>2</v>
      </c>
      <c r="E20" s="86" t="s">
        <v>3</v>
      </c>
      <c r="F20" s="86" t="s">
        <v>4</v>
      </c>
      <c r="G20" s="86" t="s">
        <v>5</v>
      </c>
    </row>
    <row r="21" spans="1:10" x14ac:dyDescent="0.25">
      <c r="A21" s="87" t="s">
        <v>225</v>
      </c>
      <c r="E21" s="86" t="s">
        <v>6</v>
      </c>
      <c r="F21" s="88">
        <v>44481</v>
      </c>
      <c r="G21" s="89" t="s">
        <v>7</v>
      </c>
    </row>
    <row r="22" spans="1:10" x14ac:dyDescent="0.25">
      <c r="A22" s="90" t="s">
        <v>8</v>
      </c>
    </row>
    <row r="23" spans="1:10" x14ac:dyDescent="0.25">
      <c r="A23" s="91"/>
    </row>
    <row r="24" spans="1:10" ht="15.75" x14ac:dyDescent="0.25">
      <c r="A24" s="153" t="s">
        <v>9</v>
      </c>
      <c r="B24" s="154"/>
      <c r="C24" s="92" t="s">
        <v>10</v>
      </c>
      <c r="D24" s="153" t="s">
        <v>11</v>
      </c>
      <c r="E24" s="154"/>
      <c r="F24" s="93" t="s">
        <v>12</v>
      </c>
      <c r="G24" s="94" t="s">
        <v>13</v>
      </c>
    </row>
    <row r="25" spans="1:10" x14ac:dyDescent="0.25">
      <c r="A25" s="95"/>
      <c r="B25" s="96"/>
      <c r="C25" s="97"/>
      <c r="D25" s="155"/>
      <c r="E25" s="155"/>
      <c r="F25" s="97"/>
      <c r="G25" s="98"/>
    </row>
    <row r="26" spans="1:10" x14ac:dyDescent="0.25">
      <c r="A26" s="20" t="s">
        <v>159</v>
      </c>
      <c r="B26" s="101"/>
      <c r="C26" s="99"/>
      <c r="D26" s="152"/>
      <c r="E26" s="152"/>
      <c r="F26" s="103"/>
      <c r="G26" s="100"/>
    </row>
    <row r="27" spans="1:10" x14ac:dyDescent="0.25">
      <c r="A27" s="102" t="s">
        <v>24</v>
      </c>
      <c r="B27" s="101"/>
      <c r="C27" s="99">
        <v>2</v>
      </c>
      <c r="D27" s="152">
        <v>400</v>
      </c>
      <c r="E27" s="152"/>
      <c r="F27" s="103">
        <f t="shared" ref="F27:F32" si="0">C27*D27</f>
        <v>800</v>
      </c>
      <c r="G27" s="100" t="s">
        <v>14</v>
      </c>
      <c r="I27" s="70">
        <v>480</v>
      </c>
      <c r="J27" s="70">
        <f>C27*I27</f>
        <v>960</v>
      </c>
    </row>
    <row r="28" spans="1:10" x14ac:dyDescent="0.25">
      <c r="A28" s="102" t="s">
        <v>25</v>
      </c>
      <c r="B28" s="101"/>
      <c r="C28" s="99">
        <v>1</v>
      </c>
      <c r="D28" s="152">
        <v>200</v>
      </c>
      <c r="E28" s="152"/>
      <c r="F28" s="103">
        <f t="shared" si="0"/>
        <v>200</v>
      </c>
      <c r="G28" s="100" t="s">
        <v>14</v>
      </c>
    </row>
    <row r="29" spans="1:10" x14ac:dyDescent="0.25">
      <c r="A29" s="102" t="s">
        <v>35</v>
      </c>
      <c r="B29" s="101"/>
      <c r="C29" s="99">
        <v>16</v>
      </c>
      <c r="D29" s="152">
        <v>50</v>
      </c>
      <c r="E29" s="152"/>
      <c r="F29" s="103">
        <f t="shared" si="0"/>
        <v>800</v>
      </c>
      <c r="G29" s="100" t="s">
        <v>14</v>
      </c>
    </row>
    <row r="30" spans="1:10" x14ac:dyDescent="0.25">
      <c r="A30" s="102" t="s">
        <v>36</v>
      </c>
      <c r="B30" s="101"/>
      <c r="C30" s="99">
        <v>0</v>
      </c>
      <c r="D30" s="152">
        <v>400</v>
      </c>
      <c r="E30" s="152"/>
      <c r="F30" s="103">
        <f t="shared" si="0"/>
        <v>0</v>
      </c>
      <c r="G30" s="100" t="s">
        <v>14</v>
      </c>
      <c r="I30" s="70">
        <v>480</v>
      </c>
      <c r="J30" s="70">
        <f>C30*I30</f>
        <v>0</v>
      </c>
    </row>
    <row r="31" spans="1:10" x14ac:dyDescent="0.25">
      <c r="A31" s="102" t="s">
        <v>112</v>
      </c>
      <c r="B31" s="101"/>
      <c r="C31" s="99">
        <v>9</v>
      </c>
      <c r="D31" s="152">
        <v>80</v>
      </c>
      <c r="E31" s="152"/>
      <c r="F31" s="103">
        <f t="shared" si="0"/>
        <v>720</v>
      </c>
      <c r="G31" s="100" t="s">
        <v>14</v>
      </c>
      <c r="I31" s="70">
        <v>60</v>
      </c>
      <c r="J31" s="70">
        <f>C31*I31</f>
        <v>540</v>
      </c>
    </row>
    <row r="32" spans="1:10" x14ac:dyDescent="0.25">
      <c r="A32" s="102" t="s">
        <v>49</v>
      </c>
      <c r="B32" s="101"/>
      <c r="C32" s="99">
        <v>1</v>
      </c>
      <c r="D32" s="152">
        <v>400</v>
      </c>
      <c r="E32" s="152"/>
      <c r="F32" s="103">
        <f t="shared" si="0"/>
        <v>400</v>
      </c>
      <c r="G32" s="100" t="s">
        <v>14</v>
      </c>
      <c r="I32" s="70">
        <v>480</v>
      </c>
      <c r="J32" s="70">
        <f>C32*I32</f>
        <v>480</v>
      </c>
    </row>
    <row r="33" spans="1:10" x14ac:dyDescent="0.25">
      <c r="A33" s="102"/>
      <c r="B33" s="101"/>
      <c r="C33" s="99"/>
      <c r="D33" s="152"/>
      <c r="E33" s="152"/>
      <c r="F33" s="103"/>
      <c r="G33" s="100"/>
    </row>
    <row r="34" spans="1:10" x14ac:dyDescent="0.25">
      <c r="A34" s="102"/>
      <c r="B34" s="101"/>
      <c r="C34" s="99"/>
      <c r="D34" s="152"/>
      <c r="E34" s="152"/>
      <c r="F34" s="103"/>
      <c r="G34" s="100"/>
    </row>
    <row r="35" spans="1:10" x14ac:dyDescent="0.25">
      <c r="A35" s="20" t="s">
        <v>160</v>
      </c>
      <c r="B35" s="101"/>
      <c r="C35" s="99"/>
      <c r="D35" s="152"/>
      <c r="E35" s="152"/>
      <c r="F35" s="103"/>
      <c r="G35" s="100"/>
    </row>
    <row r="36" spans="1:10" x14ac:dyDescent="0.25">
      <c r="A36" s="102" t="s">
        <v>22</v>
      </c>
      <c r="B36" s="101"/>
      <c r="C36" s="99"/>
      <c r="D36" s="152"/>
      <c r="E36" s="152"/>
      <c r="F36" s="103">
        <f>'ELECTRICITE 1'!F63</f>
        <v>7244.5</v>
      </c>
      <c r="G36" s="100" t="s">
        <v>14</v>
      </c>
      <c r="I36" s="141">
        <f>'ELECTRICITE 1'!J63</f>
        <v>1595</v>
      </c>
      <c r="J36" s="70" t="s">
        <v>74</v>
      </c>
    </row>
    <row r="37" spans="1:10" x14ac:dyDescent="0.25">
      <c r="A37" s="102" t="s">
        <v>23</v>
      </c>
      <c r="B37" s="101"/>
      <c r="C37" s="99"/>
      <c r="D37" s="152"/>
      <c r="E37" s="152"/>
      <c r="F37" s="103">
        <f>'ELECTRICITE 2'!F63</f>
        <v>4525</v>
      </c>
      <c r="G37" s="100" t="s">
        <v>14</v>
      </c>
      <c r="I37" s="141">
        <f>'ELECTRICITE 2'!J63</f>
        <v>2050</v>
      </c>
      <c r="J37" s="70" t="s">
        <v>74</v>
      </c>
    </row>
    <row r="38" spans="1:10" x14ac:dyDescent="0.25">
      <c r="A38" s="102" t="s">
        <v>110</v>
      </c>
      <c r="B38" s="101"/>
      <c r="C38" s="99"/>
      <c r="D38" s="152"/>
      <c r="E38" s="152"/>
      <c r="F38" s="103">
        <f>'ELECTRICITE 3'!F63</f>
        <v>3308</v>
      </c>
      <c r="G38" s="100" t="s">
        <v>14</v>
      </c>
      <c r="I38" s="141">
        <f>'ELECTRICITE 3'!J63</f>
        <v>1390</v>
      </c>
      <c r="J38" s="70" t="s">
        <v>74</v>
      </c>
    </row>
    <row r="39" spans="1:10" x14ac:dyDescent="0.25">
      <c r="A39" s="102" t="s">
        <v>111</v>
      </c>
      <c r="B39" s="101"/>
      <c r="C39" s="99"/>
      <c r="D39" s="152"/>
      <c r="E39" s="152"/>
      <c r="F39" s="103">
        <f>'ELECTRICITE 4'!F63</f>
        <v>4050</v>
      </c>
      <c r="G39" s="100" t="s">
        <v>14</v>
      </c>
      <c r="I39" s="141">
        <f>'ELECTRICITE 4'!J63</f>
        <v>1905</v>
      </c>
      <c r="J39" s="70" t="s">
        <v>74</v>
      </c>
    </row>
    <row r="40" spans="1:10" x14ac:dyDescent="0.25">
      <c r="A40" s="102" t="s">
        <v>151</v>
      </c>
      <c r="B40" s="101"/>
      <c r="C40" s="99"/>
      <c r="D40" s="152"/>
      <c r="E40" s="152"/>
      <c r="F40" s="103">
        <f>'ELECTRICITE 5'!F63</f>
        <v>10382</v>
      </c>
      <c r="G40" s="100" t="s">
        <v>14</v>
      </c>
      <c r="I40" s="141">
        <f>'ELECTRICITE 5'!J63</f>
        <v>1560</v>
      </c>
      <c r="J40" s="70" t="s">
        <v>74</v>
      </c>
    </row>
    <row r="41" spans="1:10" x14ac:dyDescent="0.25">
      <c r="A41" s="102"/>
      <c r="B41" s="101"/>
      <c r="C41" s="99"/>
      <c r="D41" s="152"/>
      <c r="E41" s="152"/>
      <c r="F41" s="103"/>
      <c r="G41" s="100"/>
      <c r="I41" s="141"/>
    </row>
    <row r="42" spans="1:10" x14ac:dyDescent="0.25">
      <c r="A42" s="102"/>
      <c r="B42" s="101"/>
      <c r="C42" s="99"/>
      <c r="D42" s="152"/>
      <c r="E42" s="152"/>
      <c r="F42" s="103"/>
      <c r="G42" s="100"/>
    </row>
    <row r="43" spans="1:10" x14ac:dyDescent="0.25">
      <c r="A43" s="102" t="s">
        <v>26</v>
      </c>
      <c r="B43" s="101"/>
      <c r="C43" s="99"/>
      <c r="D43" s="152"/>
      <c r="E43" s="152"/>
      <c r="F43" s="103">
        <f>SUM(F27:F32)</f>
        <v>2920</v>
      </c>
      <c r="G43" s="100" t="s">
        <v>14</v>
      </c>
      <c r="I43" s="141">
        <f>SUM(J27:J32)</f>
        <v>1980</v>
      </c>
      <c r="J43" s="70" t="s">
        <v>74</v>
      </c>
    </row>
    <row r="44" spans="1:10" x14ac:dyDescent="0.25">
      <c r="A44" s="102"/>
      <c r="B44" s="81"/>
      <c r="C44" s="99"/>
      <c r="D44" s="152"/>
      <c r="E44" s="152"/>
      <c r="F44" s="103"/>
      <c r="G44" s="100"/>
    </row>
    <row r="45" spans="1:10" ht="16.5" x14ac:dyDescent="0.35">
      <c r="A45" s="104"/>
      <c r="B45" s="101"/>
      <c r="C45" s="130" t="s">
        <v>34</v>
      </c>
      <c r="D45" s="152"/>
      <c r="E45" s="152"/>
      <c r="F45" s="130">
        <f>SUM(F36:F44)</f>
        <v>32429.5</v>
      </c>
      <c r="G45" s="131" t="s">
        <v>14</v>
      </c>
      <c r="I45" s="141">
        <f>SUM(I36:I43)</f>
        <v>10480</v>
      </c>
      <c r="J45" s="70" t="s">
        <v>74</v>
      </c>
    </row>
    <row r="46" spans="1:10" x14ac:dyDescent="0.25">
      <c r="A46" s="102"/>
      <c r="B46" s="101"/>
      <c r="C46" s="99"/>
      <c r="D46" s="152"/>
      <c r="E46" s="152"/>
      <c r="F46" s="103"/>
      <c r="G46" s="100"/>
    </row>
    <row r="47" spans="1:10" x14ac:dyDescent="0.25">
      <c r="A47" s="104"/>
      <c r="B47" s="101"/>
      <c r="C47" s="99"/>
      <c r="D47" s="152"/>
      <c r="E47" s="152"/>
      <c r="F47" s="103"/>
      <c r="G47" s="100"/>
      <c r="I47" s="142">
        <f>I45/60</f>
        <v>174.66666666666666</v>
      </c>
      <c r="J47" s="70" t="s">
        <v>89</v>
      </c>
    </row>
    <row r="48" spans="1:10" x14ac:dyDescent="0.25">
      <c r="A48" s="102"/>
      <c r="B48" s="101"/>
      <c r="C48" s="99"/>
      <c r="D48" s="152"/>
      <c r="E48" s="152"/>
      <c r="F48" s="105"/>
      <c r="G48" s="100"/>
      <c r="I48" s="142">
        <f>I47/8</f>
        <v>21.833333333333332</v>
      </c>
      <c r="J48" s="70" t="s">
        <v>174</v>
      </c>
    </row>
    <row r="49" spans="1:7" x14ac:dyDescent="0.25">
      <c r="A49" s="102"/>
      <c r="B49" s="101"/>
      <c r="C49" s="99"/>
      <c r="D49" s="152"/>
      <c r="E49" s="152"/>
      <c r="F49" s="105"/>
      <c r="G49" s="100"/>
    </row>
    <row r="50" spans="1:7" x14ac:dyDescent="0.25">
      <c r="A50" s="104"/>
      <c r="B50" s="101"/>
      <c r="C50" s="99"/>
      <c r="D50" s="152"/>
      <c r="E50" s="152"/>
      <c r="F50" s="103"/>
      <c r="G50" s="100"/>
    </row>
    <row r="51" spans="1:7" x14ac:dyDescent="0.25">
      <c r="A51" s="95"/>
      <c r="B51" s="15"/>
      <c r="C51" s="99"/>
      <c r="D51" s="152"/>
      <c r="E51" s="152"/>
      <c r="F51" s="17"/>
      <c r="G51" s="100"/>
    </row>
    <row r="52" spans="1:7" x14ac:dyDescent="0.25">
      <c r="A52" s="95"/>
      <c r="B52" s="15"/>
      <c r="C52" s="99"/>
      <c r="D52" s="152"/>
      <c r="E52" s="152"/>
      <c r="F52" s="17"/>
      <c r="G52" s="100"/>
    </row>
    <row r="53" spans="1:7" x14ac:dyDescent="0.25">
      <c r="A53" s="95"/>
      <c r="B53" s="15"/>
      <c r="C53" s="99"/>
      <c r="D53" s="152"/>
      <c r="E53" s="152"/>
      <c r="F53" s="17"/>
      <c r="G53" s="100"/>
    </row>
    <row r="54" spans="1:7" x14ac:dyDescent="0.25">
      <c r="A54" s="104"/>
      <c r="B54" s="15"/>
      <c r="C54" s="99"/>
      <c r="D54" s="152"/>
      <c r="E54" s="152"/>
      <c r="F54" s="17"/>
      <c r="G54" s="100"/>
    </row>
    <row r="55" spans="1:7" x14ac:dyDescent="0.25">
      <c r="A55" s="102"/>
      <c r="B55" s="101"/>
      <c r="C55" s="99"/>
      <c r="D55" s="152"/>
      <c r="E55" s="152"/>
      <c r="F55" s="103"/>
      <c r="G55" s="100"/>
    </row>
    <row r="56" spans="1:7" x14ac:dyDescent="0.25">
      <c r="A56" s="102"/>
      <c r="B56" s="101"/>
      <c r="C56" s="99"/>
      <c r="D56" s="139"/>
      <c r="E56" s="139"/>
      <c r="F56" s="103"/>
      <c r="G56" s="100"/>
    </row>
    <row r="57" spans="1:7" x14ac:dyDescent="0.25">
      <c r="A57" s="102"/>
      <c r="B57" s="15"/>
      <c r="C57" s="99"/>
      <c r="D57" s="152"/>
      <c r="E57" s="152"/>
      <c r="F57" s="103"/>
      <c r="G57" s="100"/>
    </row>
    <row r="58" spans="1:7" x14ac:dyDescent="0.25">
      <c r="A58" s="102"/>
      <c r="B58" s="15"/>
      <c r="C58" s="99"/>
      <c r="D58" s="152"/>
      <c r="E58" s="152"/>
      <c r="F58" s="17"/>
      <c r="G58" s="100"/>
    </row>
    <row r="59" spans="1:7" x14ac:dyDescent="0.25">
      <c r="A59" s="102"/>
      <c r="B59" s="15"/>
      <c r="C59" s="99"/>
      <c r="D59" s="152"/>
      <c r="E59" s="152"/>
      <c r="F59" s="17"/>
      <c r="G59" s="100"/>
    </row>
    <row r="60" spans="1:7" x14ac:dyDescent="0.25">
      <c r="A60" s="102"/>
      <c r="B60" s="101"/>
      <c r="C60" s="99"/>
      <c r="D60" s="152"/>
      <c r="E60" s="152"/>
      <c r="F60" s="105"/>
      <c r="G60" s="100"/>
    </row>
    <row r="61" spans="1:7" x14ac:dyDescent="0.25">
      <c r="A61" s="102"/>
      <c r="B61" s="15"/>
      <c r="C61" s="99"/>
      <c r="D61" s="152"/>
      <c r="E61" s="152"/>
      <c r="F61" s="17"/>
      <c r="G61" s="100"/>
    </row>
    <row r="62" spans="1:7" x14ac:dyDescent="0.25">
      <c r="A62" s="102"/>
      <c r="B62" s="101"/>
      <c r="C62" s="99"/>
      <c r="D62" s="152"/>
      <c r="E62" s="152"/>
      <c r="F62" s="105"/>
      <c r="G62" s="100"/>
    </row>
    <row r="63" spans="1:7" x14ac:dyDescent="0.25">
      <c r="A63" s="102"/>
      <c r="B63" s="101"/>
      <c r="C63" s="99"/>
      <c r="D63" s="152"/>
      <c r="E63" s="152"/>
      <c r="F63" s="105"/>
      <c r="G63" s="100"/>
    </row>
    <row r="64" spans="1:7" x14ac:dyDescent="0.25">
      <c r="A64" s="106"/>
      <c r="B64" s="107"/>
      <c r="C64" s="108"/>
      <c r="D64" s="157"/>
      <c r="E64" s="157"/>
      <c r="F64" s="109"/>
      <c r="G64" s="110"/>
    </row>
    <row r="65" spans="1:7" x14ac:dyDescent="0.25">
      <c r="B65" s="111"/>
      <c r="D65" s="158"/>
      <c r="E65" s="158"/>
    </row>
    <row r="66" spans="1:7" ht="15.75" x14ac:dyDescent="0.25">
      <c r="A66" s="112" t="s">
        <v>15</v>
      </c>
      <c r="B66" s="113" t="s">
        <v>16</v>
      </c>
      <c r="C66" s="112" t="s">
        <v>13</v>
      </c>
      <c r="D66" s="111"/>
      <c r="E66" s="114"/>
      <c r="F66" s="115"/>
      <c r="G66" s="116"/>
    </row>
    <row r="67" spans="1:7" ht="16.5" x14ac:dyDescent="0.35">
      <c r="A67" s="117"/>
      <c r="B67" s="118"/>
      <c r="C67" s="119"/>
      <c r="D67" s="120"/>
      <c r="E67" s="121" t="s">
        <v>17</v>
      </c>
      <c r="F67" s="122"/>
      <c r="G67" s="123"/>
    </row>
    <row r="68" spans="1:7" x14ac:dyDescent="0.25">
      <c r="A68" s="124"/>
      <c r="B68" s="125"/>
      <c r="C68" s="126"/>
      <c r="D68" s="120"/>
      <c r="E68" s="124"/>
      <c r="F68" s="127"/>
      <c r="G68" s="126"/>
    </row>
    <row r="69" spans="1:7" x14ac:dyDescent="0.25">
      <c r="D69" s="111"/>
    </row>
    <row r="71" spans="1:7" x14ac:dyDescent="0.25">
      <c r="A71" s="128" t="s">
        <v>18</v>
      </c>
      <c r="C71" s="70" t="s">
        <v>19</v>
      </c>
      <c r="F71" s="128" t="s">
        <v>20</v>
      </c>
    </row>
    <row r="73" spans="1:7" x14ac:dyDescent="0.25">
      <c r="C73" s="70" t="s">
        <v>21</v>
      </c>
    </row>
  </sheetData>
  <mergeCells count="42">
    <mergeCell ref="A24:B24"/>
    <mergeCell ref="D24:E24"/>
    <mergeCell ref="D25:E25"/>
    <mergeCell ref="D59:E59"/>
    <mergeCell ref="D26:E26"/>
    <mergeCell ref="D39:E3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42:E42"/>
    <mergeCell ref="D63:E63"/>
    <mergeCell ref="D64:E64"/>
    <mergeCell ref="D65:E65"/>
    <mergeCell ref="D40:E40"/>
    <mergeCell ref="D43:E43"/>
    <mergeCell ref="D44:E44"/>
    <mergeCell ref="D60:E60"/>
    <mergeCell ref="D45:E45"/>
    <mergeCell ref="D46:E46"/>
    <mergeCell ref="D62:E62"/>
    <mergeCell ref="D58:E58"/>
    <mergeCell ref="D61:E61"/>
    <mergeCell ref="D54:E54"/>
    <mergeCell ref="D55:E55"/>
    <mergeCell ref="D57:E57"/>
    <mergeCell ref="D53:E53"/>
    <mergeCell ref="D52:E52"/>
    <mergeCell ref="D51:E51"/>
    <mergeCell ref="D37:E37"/>
    <mergeCell ref="D38:E38"/>
    <mergeCell ref="D27:E27"/>
    <mergeCell ref="D47:E47"/>
    <mergeCell ref="D48:E48"/>
    <mergeCell ref="D49:E49"/>
    <mergeCell ref="D41:E41"/>
    <mergeCell ref="D50:E5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20"/>
  <sheetViews>
    <sheetView workbookViewId="0">
      <selection activeCell="M20" sqref="M20"/>
    </sheetView>
  </sheetViews>
  <sheetFormatPr baseColWidth="10" defaultRowHeight="15" x14ac:dyDescent="0.25"/>
  <sheetData>
    <row r="2" spans="2:2" x14ac:dyDescent="0.25">
      <c r="B2" t="s">
        <v>129</v>
      </c>
    </row>
    <row r="4" spans="2:2" x14ac:dyDescent="0.25">
      <c r="B4" t="s">
        <v>130</v>
      </c>
    </row>
    <row r="5" spans="2:2" x14ac:dyDescent="0.25">
      <c r="B5" t="s">
        <v>131</v>
      </c>
    </row>
    <row r="6" spans="2:2" x14ac:dyDescent="0.25">
      <c r="B6" t="s">
        <v>132</v>
      </c>
    </row>
    <row r="7" spans="2:2" x14ac:dyDescent="0.25">
      <c r="B7" t="s">
        <v>133</v>
      </c>
    </row>
    <row r="8" spans="2:2" x14ac:dyDescent="0.25">
      <c r="B8" t="s">
        <v>134</v>
      </c>
    </row>
    <row r="9" spans="2:2" x14ac:dyDescent="0.25">
      <c r="B9" t="s">
        <v>135</v>
      </c>
    </row>
    <row r="10" spans="2:2" x14ac:dyDescent="0.25">
      <c r="B10" t="s">
        <v>136</v>
      </c>
    </row>
    <row r="11" spans="2:2" x14ac:dyDescent="0.25">
      <c r="B11" t="s">
        <v>137</v>
      </c>
    </row>
    <row r="12" spans="2:2" x14ac:dyDescent="0.25">
      <c r="B12" t="s">
        <v>138</v>
      </c>
    </row>
    <row r="13" spans="2:2" x14ac:dyDescent="0.25">
      <c r="B13" t="s">
        <v>139</v>
      </c>
    </row>
    <row r="14" spans="2:2" x14ac:dyDescent="0.25">
      <c r="B14" t="s">
        <v>140</v>
      </c>
    </row>
    <row r="15" spans="2:2" x14ac:dyDescent="0.25">
      <c r="B15" t="s">
        <v>141</v>
      </c>
    </row>
    <row r="16" spans="2:2" x14ac:dyDescent="0.25">
      <c r="B16" t="s">
        <v>152</v>
      </c>
    </row>
    <row r="17" spans="2:2" x14ac:dyDescent="0.25">
      <c r="B17" t="s">
        <v>153</v>
      </c>
    </row>
    <row r="18" spans="2:2" x14ac:dyDescent="0.25">
      <c r="B18" t="s">
        <v>154</v>
      </c>
    </row>
    <row r="19" spans="2:2" x14ac:dyDescent="0.25">
      <c r="B19" t="s">
        <v>155</v>
      </c>
    </row>
    <row r="20" spans="2:2" x14ac:dyDescent="0.25">
      <c r="B20" t="s">
        <v>156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Calcul</vt:lpstr>
      <vt:lpstr>ELECTRICITE 1</vt:lpstr>
      <vt:lpstr>ELECTRICITE 2</vt:lpstr>
      <vt:lpstr>ELECTRICITE 3</vt:lpstr>
      <vt:lpstr>ELECTRICITE 4</vt:lpstr>
      <vt:lpstr>ELECTRICITE 5</vt:lpstr>
      <vt:lpstr>ELECTRICITE 7</vt:lpstr>
      <vt:lpstr>Feuil1</vt:lpstr>
      <vt:lpstr>Calcul!Zone_d_impression</vt:lpstr>
      <vt:lpstr>'ELECTRICITE 1'!Zone_d_impression</vt:lpstr>
      <vt:lpstr>'ELECTRICITE 2'!Zone_d_impression</vt:lpstr>
      <vt:lpstr>'ELECTRICITE 3'!Zone_d_impression</vt:lpstr>
      <vt:lpstr>'ELECTRICITE 4'!Zone_d_impression</vt:lpstr>
      <vt:lpstr>'ELECTRICITE 5'!Zone_d_impression</vt:lpstr>
      <vt:lpstr>'ELECTRICITE 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Amel Olivier</cp:lastModifiedBy>
  <cp:lastPrinted>2021-06-23T18:09:34Z</cp:lastPrinted>
  <dcterms:created xsi:type="dcterms:W3CDTF">2016-10-20T09:24:17Z</dcterms:created>
  <dcterms:modified xsi:type="dcterms:W3CDTF">2021-10-23T07:27:44Z</dcterms:modified>
</cp:coreProperties>
</file>